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遠藤征人\Desktop\"/>
    </mc:Choice>
  </mc:AlternateContent>
  <xr:revisionPtr revIDLastSave="0" documentId="8_{7AAB3C3F-1DAF-4056-AE5C-7F0EA332F46C}" xr6:coauthVersionLast="47" xr6:coauthVersionMax="47" xr10:uidLastSave="{00000000-0000-0000-0000-000000000000}"/>
  <bookViews>
    <workbookView xWindow="-120" yWindow="-120" windowWidth="20730" windowHeight="11160" tabRatio="905" activeTab="1"/>
  </bookViews>
  <sheets>
    <sheet name="記入例" sheetId="8" r:id="rId1"/>
    <sheet name="様式(数量)" sheetId="11" r:id="rId2"/>
    <sheet name="様式(％)" sheetId="12" r:id="rId3"/>
  </sheets>
  <definedNames>
    <definedName name="_xlnm.Print_Area" localSheetId="0">記入例!$A$1:$BG$34</definedName>
    <definedName name="_xlnm.Print_Area" localSheetId="2">'様式(％)'!$A$1:$BG$34</definedName>
    <definedName name="_xlnm.Print_Area" localSheetId="1">'様式(数量)'!$A$1:$BG$34</definedName>
  </definedNames>
  <calcPr calcId="191029"/>
</workbook>
</file>

<file path=xl/calcChain.xml><?xml version="1.0" encoding="utf-8"?>
<calcChain xmlns="http://schemas.openxmlformats.org/spreadsheetml/2006/main">
  <c r="AR29" i="12" l="1"/>
  <c r="AR28" i="12"/>
  <c r="AR27" i="12"/>
  <c r="AR26" i="12"/>
  <c r="AR25" i="12"/>
  <c r="AR24" i="12"/>
  <c r="AR23" i="12"/>
  <c r="AR22" i="12"/>
  <c r="AR21" i="12"/>
  <c r="AR20" i="12"/>
  <c r="AR19" i="12"/>
  <c r="AR18" i="12"/>
  <c r="AR17" i="12"/>
  <c r="AR16" i="12"/>
  <c r="AR15" i="12"/>
  <c r="BA15" i="12"/>
  <c r="AR14" i="12"/>
  <c r="AR13" i="12"/>
  <c r="AI29" i="12"/>
  <c r="AI28" i="12"/>
  <c r="AI27" i="12"/>
  <c r="BA27" i="12"/>
  <c r="AI26" i="12"/>
  <c r="AI25" i="12"/>
  <c r="AI24" i="12"/>
  <c r="AI23" i="12"/>
  <c r="BA23" i="12"/>
  <c r="AI22" i="12"/>
  <c r="AI21" i="12"/>
  <c r="AI20" i="12"/>
  <c r="AI19" i="12"/>
  <c r="AI18" i="12"/>
  <c r="AI17" i="12"/>
  <c r="AI16" i="12"/>
  <c r="AI15" i="12"/>
  <c r="AI14" i="12"/>
  <c r="AI13" i="12"/>
  <c r="AX29" i="12"/>
  <c r="Z29" i="12"/>
  <c r="AX28" i="12"/>
  <c r="BA28" i="12"/>
  <c r="Z28" i="12"/>
  <c r="AX27" i="12"/>
  <c r="Z27" i="12"/>
  <c r="AX26" i="12"/>
  <c r="Z26" i="12"/>
  <c r="AX25" i="12"/>
  <c r="Z25" i="12"/>
  <c r="AX24" i="12"/>
  <c r="BA24" i="12"/>
  <c r="Z24" i="12"/>
  <c r="AX23" i="12"/>
  <c r="Z23" i="12"/>
  <c r="AX22" i="12"/>
  <c r="BA22" i="12"/>
  <c r="Z22" i="12"/>
  <c r="AX21" i="12"/>
  <c r="Z21" i="12"/>
  <c r="BA20" i="12"/>
  <c r="AX20" i="12"/>
  <c r="Z20" i="12"/>
  <c r="AX19" i="12"/>
  <c r="BA19" i="12"/>
  <c r="Z19" i="12"/>
  <c r="AX18" i="12"/>
  <c r="Z18" i="12"/>
  <c r="AX17" i="12"/>
  <c r="Z17" i="12"/>
  <c r="AX16" i="12"/>
  <c r="BA16" i="12"/>
  <c r="Z16" i="12"/>
  <c r="AX15" i="12"/>
  <c r="Z15" i="12"/>
  <c r="AX14" i="12"/>
  <c r="Z14" i="12"/>
  <c r="AX13" i="12"/>
  <c r="Z13" i="12"/>
  <c r="AX12" i="12"/>
  <c r="Z12" i="12"/>
  <c r="AR12" i="12" s="1"/>
  <c r="AX11" i="12"/>
  <c r="Z11" i="12"/>
  <c r="AI11" i="12" s="1"/>
  <c r="AX10" i="12"/>
  <c r="Z10" i="12"/>
  <c r="AI10" i="12"/>
  <c r="AX9" i="12"/>
  <c r="Z9" i="12"/>
  <c r="AI9" i="12" s="1"/>
  <c r="BA18" i="12"/>
  <c r="BA26" i="12"/>
  <c r="BA14" i="12"/>
  <c r="BA17" i="12"/>
  <c r="BA25" i="12"/>
  <c r="BA13" i="12"/>
  <c r="BA21" i="12"/>
  <c r="BA29" i="12"/>
  <c r="AX29" i="11"/>
  <c r="AX28" i="11"/>
  <c r="AX27" i="11"/>
  <c r="AX26" i="11"/>
  <c r="AX25" i="11"/>
  <c r="AX24" i="11"/>
  <c r="AX23" i="11"/>
  <c r="AX22" i="11"/>
  <c r="AX21" i="11"/>
  <c r="AX20" i="11"/>
  <c r="AX19" i="11"/>
  <c r="AX18" i="11"/>
  <c r="AX17" i="11"/>
  <c r="AX16" i="11"/>
  <c r="AX15" i="11"/>
  <c r="AX14" i="11"/>
  <c r="AX13" i="11"/>
  <c r="AX12" i="11"/>
  <c r="AX11" i="11"/>
  <c r="AX10" i="11"/>
  <c r="AX9" i="11"/>
  <c r="AR29" i="11"/>
  <c r="AR28" i="11"/>
  <c r="AR27" i="11"/>
  <c r="AR26" i="11"/>
  <c r="AR25" i="11"/>
  <c r="AR24" i="11"/>
  <c r="AR23" i="11"/>
  <c r="AR22" i="11"/>
  <c r="AR21" i="11"/>
  <c r="AR20" i="11"/>
  <c r="AR19" i="11"/>
  <c r="BA19" i="11"/>
  <c r="AR18" i="11"/>
  <c r="AR17" i="11"/>
  <c r="AR16" i="11"/>
  <c r="AR15" i="11"/>
  <c r="AR14" i="11"/>
  <c r="AR13" i="11"/>
  <c r="AR12" i="11"/>
  <c r="AR11" i="11"/>
  <c r="AR10" i="11"/>
  <c r="AR9" i="11"/>
  <c r="AI29" i="11"/>
  <c r="BA29" i="11"/>
  <c r="AI28" i="11"/>
  <c r="BA28" i="11"/>
  <c r="AI27" i="11"/>
  <c r="AI26" i="11"/>
  <c r="BA26" i="11"/>
  <c r="AI25" i="11"/>
  <c r="BA25" i="11"/>
  <c r="AI24" i="11"/>
  <c r="BA24" i="11"/>
  <c r="AI23" i="11"/>
  <c r="AI22" i="11"/>
  <c r="BA22" i="11"/>
  <c r="AI21" i="11"/>
  <c r="BA21" i="11"/>
  <c r="AI20" i="11"/>
  <c r="BA20" i="11"/>
  <c r="AI19" i="11"/>
  <c r="AI18" i="11"/>
  <c r="BA18" i="11"/>
  <c r="AI17" i="11"/>
  <c r="BA17" i="11"/>
  <c r="AI16" i="11"/>
  <c r="BA16" i="11"/>
  <c r="AI15" i="11"/>
  <c r="AI14" i="11"/>
  <c r="BA14" i="11"/>
  <c r="AI13" i="11"/>
  <c r="BA13" i="11"/>
  <c r="AI12" i="11"/>
  <c r="BA12" i="11" s="1"/>
  <c r="AI11" i="11"/>
  <c r="BA11" i="11" s="1"/>
  <c r="AI10" i="11"/>
  <c r="BA10" i="11" s="1"/>
  <c r="AI9" i="11"/>
  <c r="AF31" i="11" s="1"/>
  <c r="Z29" i="11"/>
  <c r="Z28" i="11"/>
  <c r="Z27" i="11"/>
  <c r="Z26" i="11"/>
  <c r="Z25" i="11"/>
  <c r="Z24" i="11"/>
  <c r="Z23" i="11"/>
  <c r="Z22" i="11"/>
  <c r="Z21" i="11"/>
  <c r="Z20" i="11"/>
  <c r="Z19" i="11"/>
  <c r="Z18" i="11"/>
  <c r="Z17" i="11"/>
  <c r="Z16" i="11"/>
  <c r="Z15" i="11"/>
  <c r="Z14" i="11"/>
  <c r="Z13" i="11"/>
  <c r="Z12" i="11"/>
  <c r="Z11" i="11"/>
  <c r="Z10" i="11"/>
  <c r="Z9" i="11"/>
  <c r="Z31" i="11" s="1"/>
  <c r="Z32" i="11" s="1"/>
  <c r="BA10" i="8"/>
  <c r="Z9" i="8"/>
  <c r="Z31" i="8" s="1"/>
  <c r="Z10" i="8"/>
  <c r="Z11" i="8"/>
  <c r="Z12" i="8"/>
  <c r="AI9" i="8"/>
  <c r="AI30" i="8" s="1"/>
  <c r="BA30" i="8" s="1"/>
  <c r="AI10" i="8"/>
  <c r="AI11" i="8"/>
  <c r="BA11" i="8" s="1"/>
  <c r="AI12" i="8"/>
  <c r="BA12" i="8" s="1"/>
  <c r="AX12" i="8"/>
  <c r="AX11" i="8"/>
  <c r="AX10" i="8"/>
  <c r="AX9" i="8"/>
  <c r="BA15" i="11"/>
  <c r="BA23" i="11"/>
  <c r="BA27" i="11"/>
  <c r="BA9" i="8"/>
  <c r="AO31" i="8"/>
  <c r="BA9" i="11"/>
  <c r="AI12" i="12"/>
  <c r="BA12" i="12" s="1"/>
  <c r="AR10" i="12"/>
  <c r="BA10" i="12" s="1"/>
  <c r="AI30" i="11" l="1"/>
  <c r="Z32" i="8"/>
  <c r="AO32" i="8"/>
  <c r="AF31" i="12"/>
  <c r="Z33" i="11"/>
  <c r="Z34" i="11" s="1"/>
  <c r="AI31" i="11"/>
  <c r="AF31" i="8"/>
  <c r="AX31" i="8" s="1"/>
  <c r="AO31" i="11"/>
  <c r="AR30" i="11" s="1"/>
  <c r="AR31" i="11" s="1"/>
  <c r="AR32" i="11" s="1"/>
  <c r="AR11" i="12"/>
  <c r="BA11" i="12" s="1"/>
  <c r="AI31" i="8"/>
  <c r="AR9" i="12"/>
  <c r="Z31" i="12"/>
  <c r="Z32" i="12" s="1"/>
  <c r="AO32" i="11" l="1"/>
  <c r="AR33" i="11"/>
  <c r="AR34" i="11" s="1"/>
  <c r="BA31" i="11"/>
  <c r="AI32" i="11"/>
  <c r="AI30" i="12"/>
  <c r="AX31" i="11"/>
  <c r="BA31" i="8"/>
  <c r="AI32" i="8"/>
  <c r="Z33" i="8"/>
  <c r="Z34" i="8" s="1"/>
  <c r="Z33" i="12"/>
  <c r="Z34" i="12" s="1"/>
  <c r="AO31" i="12"/>
  <c r="AR30" i="12" s="1"/>
  <c r="AR31" i="12"/>
  <c r="AR32" i="12" s="1"/>
  <c r="BA9" i="12"/>
  <c r="BA30" i="11"/>
  <c r="AX31" i="12" l="1"/>
  <c r="BA30" i="12"/>
  <c r="AI31" i="12"/>
  <c r="AR34" i="12"/>
  <c r="AR33" i="12"/>
  <c r="AO32" i="12"/>
  <c r="AF32" i="8"/>
  <c r="AI33" i="8"/>
  <c r="BA33" i="8" s="1"/>
  <c r="BA32" i="8"/>
  <c r="AX32" i="8" s="1"/>
  <c r="AI33" i="11"/>
  <c r="BA33" i="11" s="1"/>
  <c r="BA32" i="11"/>
  <c r="AF32" i="11"/>
  <c r="AX32" i="11" s="1"/>
  <c r="AI34" i="11" l="1"/>
  <c r="BA34" i="11" s="1"/>
  <c r="BA31" i="12"/>
  <c r="AI32" i="12"/>
  <c r="AI34" i="8"/>
  <c r="BA34" i="8" s="1"/>
  <c r="AI33" i="12" l="1"/>
  <c r="BA33" i="12" s="1"/>
  <c r="BA32" i="12"/>
  <c r="AF32" i="12"/>
  <c r="AX32" i="12" s="1"/>
  <c r="AI34" i="12"/>
  <c r="BA34" i="12" s="1"/>
</calcChain>
</file>

<file path=xl/sharedStrings.xml><?xml version="1.0" encoding="utf-8"?>
<sst xmlns="http://schemas.openxmlformats.org/spreadsheetml/2006/main" count="137" uniqueCount="47">
  <si>
    <t>注文番号</t>
    <rPh sb="0" eb="2">
      <t>チュウモン</t>
    </rPh>
    <rPh sb="2" eb="4">
      <t>バンゴウ</t>
    </rPh>
    <phoneticPr fontId="2"/>
  </si>
  <si>
    <t>会社名</t>
    <rPh sb="0" eb="3">
      <t>カイシャメイ</t>
    </rPh>
    <phoneticPr fontId="2"/>
  </si>
  <si>
    <t>月度 出来高調書</t>
    <rPh sb="0" eb="2">
      <t>ガツド</t>
    </rPh>
    <rPh sb="3" eb="6">
      <t>デキダカ</t>
    </rPh>
    <rPh sb="6" eb="8">
      <t>チョウショ</t>
    </rPh>
    <phoneticPr fontId="2"/>
  </si>
  <si>
    <t>工事名称</t>
    <rPh sb="0" eb="2">
      <t>コウジ</t>
    </rPh>
    <rPh sb="2" eb="4">
      <t>メイショウ</t>
    </rPh>
    <phoneticPr fontId="2"/>
  </si>
  <si>
    <t>名称</t>
    <rPh sb="0" eb="2">
      <t>メイショウ</t>
    </rPh>
    <phoneticPr fontId="2"/>
  </si>
  <si>
    <t>規格</t>
    <rPh sb="0" eb="2">
      <t>キカク</t>
    </rPh>
    <phoneticPr fontId="2"/>
  </si>
  <si>
    <t>数量</t>
    <rPh sb="0" eb="2">
      <t>スウリョウ</t>
    </rPh>
    <phoneticPr fontId="2"/>
  </si>
  <si>
    <t>契約内訳</t>
    <rPh sb="0" eb="2">
      <t>ケイヤク</t>
    </rPh>
    <rPh sb="2" eb="4">
      <t>ウチワケ</t>
    </rPh>
    <phoneticPr fontId="2"/>
  </si>
  <si>
    <t>Ａ．今回迄出来高</t>
    <rPh sb="2" eb="4">
      <t>コンカイ</t>
    </rPh>
    <rPh sb="4" eb="5">
      <t>マデ</t>
    </rPh>
    <rPh sb="5" eb="8">
      <t>デキダカ</t>
    </rPh>
    <phoneticPr fontId="2"/>
  </si>
  <si>
    <t>Ｂ．前回迄出来高</t>
    <rPh sb="2" eb="4">
      <t>ゼンカイ</t>
    </rPh>
    <rPh sb="4" eb="5">
      <t>マデ</t>
    </rPh>
    <rPh sb="5" eb="8">
      <t>デキダカ</t>
    </rPh>
    <phoneticPr fontId="2"/>
  </si>
  <si>
    <t>Ａ-Ｂ．今回請求金額</t>
    <rPh sb="4" eb="6">
      <t>コンカイ</t>
    </rPh>
    <rPh sb="6" eb="8">
      <t>セイキュウ</t>
    </rPh>
    <rPh sb="8" eb="10">
      <t>キンガク</t>
    </rPh>
    <phoneticPr fontId="2"/>
  </si>
  <si>
    <t>金　額</t>
    <rPh sb="0" eb="1">
      <t>キン</t>
    </rPh>
    <rPh sb="2" eb="3">
      <t>ガク</t>
    </rPh>
    <phoneticPr fontId="2"/>
  </si>
  <si>
    <t>単 価</t>
    <rPh sb="0" eb="1">
      <t>タン</t>
    </rPh>
    <rPh sb="2" eb="3">
      <t>アタイ</t>
    </rPh>
    <phoneticPr fontId="2"/>
  </si>
  <si>
    <t>数 量</t>
    <rPh sb="0" eb="1">
      <t>カズ</t>
    </rPh>
    <rPh sb="2" eb="3">
      <t>リョウ</t>
    </rPh>
    <phoneticPr fontId="2"/>
  </si>
  <si>
    <t>単 位</t>
    <rPh sb="0" eb="1">
      <t>タン</t>
    </rPh>
    <rPh sb="2" eb="3">
      <t>クライ</t>
    </rPh>
    <phoneticPr fontId="2"/>
  </si>
  <si>
    <t>請求金額 (税込)</t>
    <rPh sb="0" eb="2">
      <t>セイキュウ</t>
    </rPh>
    <rPh sb="2" eb="4">
      <t>キンガク</t>
    </rPh>
    <rPh sb="6" eb="8">
      <t>ゼイコ</t>
    </rPh>
    <phoneticPr fontId="2"/>
  </si>
  <si>
    <t>　値引き</t>
    <rPh sb="1" eb="3">
      <t>ネビ</t>
    </rPh>
    <phoneticPr fontId="2"/>
  </si>
  <si>
    <t>作 成</t>
    <rPh sb="0" eb="1">
      <t>サク</t>
    </rPh>
    <rPh sb="2" eb="3">
      <t>シゲル</t>
    </rPh>
    <phoneticPr fontId="2"/>
  </si>
  <si>
    <t>(第</t>
    <rPh sb="1" eb="2">
      <t>ダイ</t>
    </rPh>
    <phoneticPr fontId="2"/>
  </si>
  <si>
    <t>回請求)</t>
    <rPh sb="0" eb="1">
      <t>カイ</t>
    </rPh>
    <rPh sb="1" eb="3">
      <t>セイキュウ</t>
    </rPh>
    <phoneticPr fontId="2"/>
  </si>
  <si>
    <t>　出来高 計</t>
    <rPh sb="1" eb="4">
      <t>デキダカ</t>
    </rPh>
    <rPh sb="5" eb="6">
      <t>ケイ</t>
    </rPh>
    <phoneticPr fontId="2"/>
  </si>
  <si>
    <t>*******</t>
    <phoneticPr fontId="2"/>
  </si>
  <si>
    <t>(仮称)○○○○○○新築工事</t>
    <rPh sb="0" eb="4">
      <t>カショウ</t>
    </rPh>
    <rPh sb="10" eb="12">
      <t>シンチク</t>
    </rPh>
    <rPh sb="12" eb="14">
      <t>コウジ</t>
    </rPh>
    <phoneticPr fontId="2"/>
  </si>
  <si>
    <t>株式会社 ○○○○</t>
    <rPh sb="0" eb="4">
      <t>カブ</t>
    </rPh>
    <phoneticPr fontId="2"/>
  </si>
  <si>
    <t>AAA</t>
    <phoneticPr fontId="2"/>
  </si>
  <si>
    <t>aaa</t>
    <phoneticPr fontId="2"/>
  </si>
  <si>
    <t>m2</t>
    <phoneticPr fontId="2"/>
  </si>
  <si>
    <t>BBB</t>
    <phoneticPr fontId="2"/>
  </si>
  <si>
    <t>bbb</t>
    <phoneticPr fontId="2"/>
  </si>
  <si>
    <t>CCC</t>
    <phoneticPr fontId="2"/>
  </si>
  <si>
    <t>ccc</t>
    <phoneticPr fontId="2"/>
  </si>
  <si>
    <t>ｍ</t>
    <phoneticPr fontId="2"/>
  </si>
  <si>
    <t>DDD</t>
    <phoneticPr fontId="2"/>
  </si>
  <si>
    <t>ddd</t>
    <phoneticPr fontId="2"/>
  </si>
  <si>
    <t>確 認</t>
    <rPh sb="0" eb="1">
      <t>アキラ</t>
    </rPh>
    <rPh sb="2" eb="3">
      <t>シノブ</t>
    </rPh>
    <phoneticPr fontId="2"/>
  </si>
  <si>
    <t>税率</t>
    <rPh sb="0" eb="2">
      <t>ゼイリツ</t>
    </rPh>
    <phoneticPr fontId="2"/>
  </si>
  <si>
    <t>請求金額 (税抜)</t>
    <phoneticPr fontId="2"/>
  </si>
  <si>
    <t>　　　　消費税額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</si>
  <si>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</si>
  <si>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</si>
  <si>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</si>
  <si>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</si>
  <si>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</si>
  <si>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</si>
  <si>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</si>
  <si>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</si>
  <si>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式</t>
    <rPh sb="0" eb="1">
      <t>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</si>
</sst>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[Red]\-#,##0.0"/>
    <numFmt numFmtId="177" formatCode="0.0%"/>
    <numFmt numFmtId="178" formatCode="#,##0_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sz val="12"/>
      <color rgb="FF000099"/>
      <name val="ＭＳ Ｐゴシック"/>
      <family val="3"/>
      <charset val="128"/>
    </font>
    <font>
      <b/>
      <sz val="14"/>
      <color rgb="FF0000FF"/>
      <name val="ＭＳ Ｐゴシック"/>
      <family val="3"/>
      <charset val="128"/>
    </font>
    <font>
      <b/>
      <sz val="14"/>
      <color rgb="FF000099"/>
      <name val="ＭＳ Ｐゴシック"/>
      <family val="3"/>
      <charset val="128"/>
    </font>
    <font>
      <sz val="11"/>
      <color rgb="FF000099"/>
      <name val="ＭＳ Ｐゴシック"/>
      <family val="3"/>
      <charset val="128"/>
    </font>
    <font>
      <b/>
      <sz val="11"/>
      <color rgb="FF00009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43">
    <xf numFmtId="0" fontId="0" fillId="0" borderId="0" xfId="0">
      <alignment vertical="center"/>
    </xf>
    <xf numFmtId="0" fontId="0" fillId="0" borderId="0" xfId="0" applyFill="1" applyAlignment="1"/>
    <xf numFmtId="0" fontId="3" fillId="0" borderId="0" xfId="0" applyFont="1" applyFill="1" applyAlignment="1"/>
    <xf numFmtId="0" fontId="10" fillId="0" borderId="0" xfId="0" applyFont="1" applyFill="1" applyAlignment="1"/>
    <xf numFmtId="0" fontId="0" fillId="0" borderId="0" xfId="0" applyFont="1" applyFill="1" applyAlignment="1"/>
    <xf numFmtId="178" fontId="10" fillId="0" borderId="60" xfId="2" applyNumberFormat="1" applyFont="1" applyFill="1" applyBorder="1" applyAlignment="1"/>
    <xf numFmtId="178" fontId="10" fillId="0" borderId="48" xfId="2" applyNumberFormat="1" applyFont="1" applyFill="1" applyBorder="1" applyAlignment="1"/>
    <xf numFmtId="0" fontId="9" fillId="0" borderId="18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176" fontId="10" fillId="0" borderId="48" xfId="2" applyNumberFormat="1" applyFont="1" applyFill="1" applyBorder="1" applyAlignment="1"/>
    <xf numFmtId="176" fontId="10" fillId="0" borderId="49" xfId="2" applyNumberFormat="1" applyFont="1" applyFill="1" applyBorder="1" applyAlignment="1"/>
    <xf numFmtId="0" fontId="9" fillId="0" borderId="24" xfId="0" applyFont="1" applyFill="1" applyBorder="1" applyAlignment="1">
      <alignment horizontal="center"/>
    </xf>
    <xf numFmtId="178" fontId="10" fillId="0" borderId="12" xfId="2" applyNumberFormat="1" applyFont="1" applyFill="1" applyBorder="1" applyAlignment="1"/>
    <xf numFmtId="178" fontId="10" fillId="0" borderId="43" xfId="2" applyNumberFormat="1" applyFont="1" applyFill="1" applyBorder="1" applyAlignment="1"/>
    <xf numFmtId="176" fontId="10" fillId="0" borderId="45" xfId="2" applyNumberFormat="1" applyFont="1" applyFill="1" applyBorder="1" applyAlignment="1"/>
    <xf numFmtId="176" fontId="10" fillId="0" borderId="12" xfId="2" applyNumberFormat="1" applyFont="1" applyFill="1" applyBorder="1" applyAlignment="1"/>
    <xf numFmtId="176" fontId="10" fillId="0" borderId="42" xfId="2" applyNumberFormat="1" applyFont="1" applyFill="1" applyBorder="1" applyAlignment="1"/>
    <xf numFmtId="176" fontId="10" fillId="0" borderId="5" xfId="2" applyNumberFormat="1" applyFont="1" applyFill="1" applyBorder="1" applyAlignment="1"/>
    <xf numFmtId="178" fontId="10" fillId="0" borderId="4" xfId="2" applyNumberFormat="1" applyFont="1" applyFill="1" applyBorder="1" applyAlignment="1"/>
    <xf numFmtId="0" fontId="10" fillId="0" borderId="12" xfId="0" applyFont="1" applyFill="1" applyBorder="1" applyAlignment="1"/>
    <xf numFmtId="0" fontId="10" fillId="0" borderId="13" xfId="0" applyFont="1" applyFill="1" applyBorder="1" applyAlignment="1"/>
    <xf numFmtId="0" fontId="10" fillId="0" borderId="12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176" fontId="10" fillId="0" borderId="4" xfId="2" applyNumberFormat="1" applyFont="1" applyFill="1" applyBorder="1" applyAlignment="1"/>
    <xf numFmtId="178" fontId="10" fillId="0" borderId="44" xfId="2" applyNumberFormat="1" applyFont="1" applyFill="1" applyBorder="1" applyAlignment="1"/>
    <xf numFmtId="177" fontId="11" fillId="0" borderId="36" xfId="1" applyNumberFormat="1" applyFont="1" applyFill="1" applyBorder="1" applyAlignment="1">
      <alignment horizontal="center"/>
    </xf>
    <xf numFmtId="177" fontId="11" fillId="0" borderId="37" xfId="1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178" fontId="10" fillId="0" borderId="6" xfId="2" applyNumberFormat="1" applyFont="1" applyFill="1" applyBorder="1" applyAlignment="1"/>
    <xf numFmtId="176" fontId="10" fillId="0" borderId="7" xfId="2" applyNumberFormat="1" applyFont="1" applyFill="1" applyBorder="1" applyAlignment="1"/>
    <xf numFmtId="178" fontId="10" fillId="0" borderId="13" xfId="2" applyNumberFormat="1" applyFont="1" applyFill="1" applyBorder="1" applyAlignment="1"/>
    <xf numFmtId="0" fontId="10" fillId="0" borderId="4" xfId="0" applyFont="1" applyFill="1" applyBorder="1" applyAlignment="1"/>
    <xf numFmtId="0" fontId="10" fillId="0" borderId="20" xfId="0" applyFont="1" applyFill="1" applyBorder="1" applyAlignment="1"/>
    <xf numFmtId="0" fontId="10" fillId="0" borderId="4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176" fontId="10" fillId="0" borderId="40" xfId="2" applyNumberFormat="1" applyFont="1" applyFill="1" applyBorder="1" applyAlignment="1"/>
    <xf numFmtId="176" fontId="10" fillId="0" borderId="41" xfId="2" applyNumberFormat="1" applyFont="1" applyFill="1" applyBorder="1" applyAlignment="1"/>
    <xf numFmtId="178" fontId="11" fillId="0" borderId="30" xfId="2" applyNumberFormat="1" applyFont="1" applyFill="1" applyBorder="1" applyAlignment="1"/>
    <xf numFmtId="178" fontId="11" fillId="0" borderId="33" xfId="2" applyNumberFormat="1" applyFont="1" applyFill="1" applyBorder="1" applyAlignment="1"/>
    <xf numFmtId="0" fontId="11" fillId="0" borderId="33" xfId="0" applyFont="1" applyFill="1" applyBorder="1" applyAlignment="1"/>
    <xf numFmtId="0" fontId="11" fillId="0" borderId="32" xfId="0" applyFont="1" applyFill="1" applyBorder="1" applyAlignment="1"/>
    <xf numFmtId="176" fontId="3" fillId="0" borderId="31" xfId="2" applyNumberFormat="1" applyFont="1" applyFill="1" applyBorder="1" applyAlignment="1"/>
    <xf numFmtId="176" fontId="3" fillId="0" borderId="29" xfId="2" applyNumberFormat="1" applyFont="1" applyFill="1" applyBorder="1" applyAlignment="1"/>
    <xf numFmtId="176" fontId="3" fillId="0" borderId="23" xfId="2" applyNumberFormat="1" applyFont="1" applyFill="1" applyBorder="1" applyAlignment="1"/>
    <xf numFmtId="176" fontId="3" fillId="0" borderId="9" xfId="2" applyNumberFormat="1" applyFont="1" applyFill="1" applyBorder="1" applyAlignment="1"/>
    <xf numFmtId="178" fontId="3" fillId="0" borderId="9" xfId="2" applyNumberFormat="1" applyFont="1" applyFill="1" applyBorder="1" applyAlignment="1"/>
    <xf numFmtId="178" fontId="11" fillId="0" borderId="9" xfId="2" applyNumberFormat="1" applyFont="1" applyFill="1" applyBorder="1" applyAlignment="1"/>
    <xf numFmtId="178" fontId="11" fillId="0" borderId="38" xfId="2" applyNumberFormat="1" applyFont="1" applyFill="1" applyBorder="1" applyAlignment="1"/>
    <xf numFmtId="0" fontId="3" fillId="0" borderId="37" xfId="0" applyFont="1" applyFill="1" applyBorder="1" applyAlignment="1">
      <alignment horizontal="center"/>
    </xf>
    <xf numFmtId="177" fontId="11" fillId="0" borderId="23" xfId="1" applyNumberFormat="1" applyFont="1" applyFill="1" applyBorder="1" applyAlignment="1"/>
    <xf numFmtId="177" fontId="11" fillId="0" borderId="9" xfId="1" applyNumberFormat="1" applyFont="1" applyFill="1" applyBorder="1" applyAlignment="1"/>
    <xf numFmtId="178" fontId="11" fillId="0" borderId="39" xfId="2" applyNumberFormat="1" applyFont="1" applyFill="1" applyBorder="1" applyAlignment="1"/>
    <xf numFmtId="177" fontId="9" fillId="0" borderId="3" xfId="1" applyNumberFormat="1" applyFont="1" applyFill="1" applyBorder="1" applyAlignment="1"/>
    <xf numFmtId="177" fontId="9" fillId="0" borderId="1" xfId="1" applyNumberFormat="1" applyFont="1" applyFill="1" applyBorder="1" applyAlignment="1"/>
    <xf numFmtId="177" fontId="11" fillId="0" borderId="32" xfId="1" applyNumberFormat="1" applyFont="1" applyFill="1" applyBorder="1" applyAlignment="1"/>
    <xf numFmtId="177" fontId="11" fillId="0" borderId="29" xfId="1" applyNumberFormat="1" applyFont="1" applyFill="1" applyBorder="1" applyAlignment="1"/>
    <xf numFmtId="178" fontId="10" fillId="0" borderId="1" xfId="2" applyNumberFormat="1" applyFont="1" applyFill="1" applyBorder="1" applyAlignment="1"/>
    <xf numFmtId="178" fontId="10" fillId="0" borderId="2" xfId="2" applyNumberFormat="1" applyFont="1" applyFill="1" applyBorder="1" applyAlignment="1"/>
    <xf numFmtId="176" fontId="10" fillId="0" borderId="35" xfId="2" applyNumberFormat="1" applyFont="1" applyFill="1" applyBorder="1" applyAlignment="1"/>
    <xf numFmtId="176" fontId="10" fillId="0" borderId="1" xfId="2" applyNumberFormat="1" applyFont="1" applyFill="1" applyBorder="1" applyAlignment="1"/>
    <xf numFmtId="178" fontId="11" fillId="0" borderId="29" xfId="2" applyNumberFormat="1" applyFont="1" applyFill="1" applyBorder="1" applyAlignment="1"/>
    <xf numFmtId="178" fontId="3" fillId="0" borderId="29" xfId="2" applyNumberFormat="1" applyFont="1" applyFill="1" applyBorder="1" applyAlignment="1"/>
    <xf numFmtId="177" fontId="11" fillId="0" borderId="31" xfId="1" applyNumberFormat="1" applyFont="1" applyFill="1" applyBorder="1" applyAlignment="1"/>
    <xf numFmtId="178" fontId="11" fillId="0" borderId="14" xfId="2" applyNumberFormat="1" applyFont="1" applyFill="1" applyBorder="1" applyAlignment="1"/>
    <xf numFmtId="0" fontId="11" fillId="0" borderId="31" xfId="0" applyFont="1" applyFill="1" applyBorder="1" applyAlignment="1"/>
    <xf numFmtId="0" fontId="11" fillId="0" borderId="29" xfId="0" applyFont="1" applyFill="1" applyBorder="1" applyAlignment="1"/>
    <xf numFmtId="178" fontId="10" fillId="0" borderId="18" xfId="2" applyNumberFormat="1" applyFont="1" applyFill="1" applyBorder="1" applyAlignment="1"/>
    <xf numFmtId="178" fontId="9" fillId="0" borderId="18" xfId="2" applyNumberFormat="1" applyFont="1" applyFill="1" applyBorder="1" applyAlignment="1"/>
    <xf numFmtId="178" fontId="10" fillId="0" borderId="25" xfId="2" applyNumberFormat="1" applyFont="1" applyFill="1" applyBorder="1" applyAlignment="1"/>
    <xf numFmtId="0" fontId="10" fillId="0" borderId="17" xfId="0" applyFont="1" applyFill="1" applyBorder="1" applyAlignment="1"/>
    <xf numFmtId="0" fontId="10" fillId="0" borderId="18" xfId="0" applyFont="1" applyFill="1" applyBorder="1" applyAlignment="1"/>
    <xf numFmtId="178" fontId="10" fillId="0" borderId="27" xfId="2" applyNumberFormat="1" applyFont="1" applyFill="1" applyBorder="1" applyAlignment="1"/>
    <xf numFmtId="177" fontId="11" fillId="0" borderId="11" xfId="0" applyNumberFormat="1" applyFont="1" applyFill="1" applyBorder="1" applyAlignment="1"/>
    <xf numFmtId="0" fontId="11" fillId="0" borderId="11" xfId="0" applyFont="1" applyFill="1" applyBorder="1" applyAlignment="1"/>
    <xf numFmtId="0" fontId="11" fillId="0" borderId="28" xfId="0" applyFont="1" applyFill="1" applyBorder="1" applyAlignment="1"/>
    <xf numFmtId="177" fontId="11" fillId="0" borderId="33" xfId="1" applyNumberFormat="1" applyFont="1" applyFill="1" applyBorder="1" applyAlignment="1"/>
    <xf numFmtId="176" fontId="10" fillId="0" borderId="3" xfId="2" applyNumberFormat="1" applyFont="1" applyFill="1" applyBorder="1" applyAlignment="1"/>
    <xf numFmtId="0" fontId="10" fillId="0" borderId="24" xfId="0" applyFont="1" applyFill="1" applyBorder="1" applyAlignment="1"/>
    <xf numFmtId="178" fontId="10" fillId="0" borderId="26" xfId="2" applyNumberFormat="1" applyFont="1" applyFill="1" applyBorder="1" applyAlignment="1"/>
    <xf numFmtId="0" fontId="10" fillId="0" borderId="26" xfId="0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/>
    <xf numFmtId="0" fontId="6" fillId="0" borderId="0" xfId="0" applyFont="1" applyFill="1" applyBorder="1" applyAlignment="1">
      <alignment horizontal="right" vertical="top"/>
    </xf>
    <xf numFmtId="0" fontId="6" fillId="0" borderId="22" xfId="0" applyFont="1" applyFill="1" applyBorder="1" applyAlignment="1">
      <alignment horizontal="right" vertical="top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22" xfId="0" applyFill="1" applyBorder="1" applyAlignment="1">
      <alignment horizontal="center"/>
    </xf>
    <xf numFmtId="0" fontId="12" fillId="0" borderId="19" xfId="0" applyNumberFormat="1" applyFont="1" applyFill="1" applyBorder="1" applyAlignment="1"/>
    <xf numFmtId="0" fontId="5" fillId="0" borderId="19" xfId="0" applyFont="1" applyFill="1" applyBorder="1" applyAlignment="1">
      <alignment horizontal="distributed" inden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0" borderId="19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76" fontId="9" fillId="0" borderId="17" xfId="2" applyNumberFormat="1" applyFont="1" applyFill="1" applyBorder="1" applyAlignment="1"/>
    <xf numFmtId="176" fontId="9" fillId="0" borderId="18" xfId="2" applyNumberFormat="1" applyFont="1" applyFill="1" applyBorder="1" applyAlignment="1"/>
    <xf numFmtId="177" fontId="11" fillId="0" borderId="8" xfId="1" applyNumberFormat="1" applyFont="1" applyFill="1" applyBorder="1" applyAlignment="1"/>
    <xf numFmtId="178" fontId="11" fillId="0" borderId="10" xfId="2" applyNumberFormat="1" applyFont="1" applyFill="1" applyBorder="1" applyAlignment="1"/>
    <xf numFmtId="178" fontId="11" fillId="0" borderId="11" xfId="2" applyNumberFormat="1" applyFont="1" applyFill="1" applyBorder="1" applyAlignment="1"/>
    <xf numFmtId="178" fontId="9" fillId="0" borderId="1" xfId="2" applyNumberFormat="1" applyFont="1" applyFill="1" applyBorder="1" applyAlignment="1"/>
    <xf numFmtId="0" fontId="9" fillId="0" borderId="1" xfId="0" applyFont="1" applyFill="1" applyBorder="1" applyAlignment="1"/>
    <xf numFmtId="0" fontId="9" fillId="0" borderId="34" xfId="0" applyFont="1" applyFill="1" applyBorder="1" applyAlignment="1"/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" fillId="0" borderId="32" xfId="0" applyFont="1" applyFill="1" applyBorder="1" applyAlignment="1"/>
    <xf numFmtId="0" fontId="3" fillId="0" borderId="29" xfId="0" applyFont="1" applyFill="1" applyBorder="1" applyAlignment="1"/>
    <xf numFmtId="178" fontId="3" fillId="0" borderId="14" xfId="2" applyNumberFormat="1" applyFont="1" applyFill="1" applyBorder="1" applyAlignment="1"/>
    <xf numFmtId="0" fontId="3" fillId="0" borderId="33" xfId="0" applyFont="1" applyFill="1" applyBorder="1" applyAlignment="1"/>
    <xf numFmtId="178" fontId="0" fillId="0" borderId="18" xfId="2" applyNumberFormat="1" applyFont="1" applyFill="1" applyBorder="1" applyAlignment="1"/>
    <xf numFmtId="178" fontId="0" fillId="0" borderId="27" xfId="2" applyNumberFormat="1" applyFont="1" applyFill="1" applyBorder="1" applyAlignment="1"/>
    <xf numFmtId="0" fontId="0" fillId="0" borderId="24" xfId="0" applyFont="1" applyFill="1" applyBorder="1" applyAlignment="1"/>
    <xf numFmtId="0" fontId="0" fillId="0" borderId="18" xfId="0" applyFont="1" applyFill="1" applyBorder="1" applyAlignment="1"/>
    <xf numFmtId="178" fontId="0" fillId="0" borderId="25" xfId="2" applyNumberFormat="1" applyFont="1" applyFill="1" applyBorder="1" applyAlignment="1"/>
    <xf numFmtId="178" fontId="0" fillId="0" borderId="26" xfId="2" applyNumberFormat="1" applyFont="1" applyFill="1" applyBorder="1" applyAlignment="1"/>
    <xf numFmtId="0" fontId="0" fillId="0" borderId="26" xfId="0" applyFont="1" applyFill="1" applyBorder="1" applyAlignment="1"/>
    <xf numFmtId="178" fontId="3" fillId="0" borderId="30" xfId="2" applyNumberFormat="1" applyFont="1" applyFill="1" applyBorder="1" applyAlignment="1"/>
    <xf numFmtId="177" fontId="3" fillId="0" borderId="31" xfId="1" applyNumberFormat="1" applyFont="1" applyFill="1" applyBorder="1" applyAlignment="1"/>
    <xf numFmtId="177" fontId="3" fillId="0" borderId="29" xfId="1" applyNumberFormat="1" applyFont="1" applyFill="1" applyBorder="1" applyAlignment="1"/>
    <xf numFmtId="177" fontId="3" fillId="0" borderId="32" xfId="1" applyNumberFormat="1" applyFont="1" applyFill="1" applyBorder="1" applyAlignment="1"/>
    <xf numFmtId="177" fontId="3" fillId="0" borderId="33" xfId="1" applyNumberFormat="1" applyFont="1" applyFill="1" applyBorder="1" applyAlignment="1"/>
    <xf numFmtId="0" fontId="3" fillId="0" borderId="31" xfId="0" applyFont="1" applyFill="1" applyBorder="1" applyAlignment="1"/>
    <xf numFmtId="177" fontId="16" fillId="0" borderId="36" xfId="1" applyNumberFormat="1" applyFont="1" applyFill="1" applyBorder="1" applyAlignment="1">
      <alignment horizontal="center"/>
    </xf>
    <xf numFmtId="177" fontId="16" fillId="0" borderId="37" xfId="1" applyNumberFormat="1" applyFont="1" applyFill="1" applyBorder="1" applyAlignment="1">
      <alignment horizontal="center"/>
    </xf>
    <xf numFmtId="176" fontId="0" fillId="0" borderId="17" xfId="2" applyNumberFormat="1" applyFont="1" applyFill="1" applyBorder="1" applyAlignment="1"/>
    <xf numFmtId="176" fontId="0" fillId="0" borderId="18" xfId="2" applyNumberFormat="1" applyFont="1" applyFill="1" applyBorder="1" applyAlignment="1"/>
    <xf numFmtId="0" fontId="0" fillId="0" borderId="17" xfId="0" applyFont="1" applyFill="1" applyBorder="1" applyAlignment="1"/>
    <xf numFmtId="178" fontId="3" fillId="0" borderId="38" xfId="2" applyNumberFormat="1" applyFont="1" applyFill="1" applyBorder="1" applyAlignment="1"/>
    <xf numFmtId="177" fontId="3" fillId="0" borderId="23" xfId="1" applyNumberFormat="1" applyFont="1" applyFill="1" applyBorder="1" applyAlignment="1"/>
    <xf numFmtId="177" fontId="3" fillId="0" borderId="9" xfId="1" applyNumberFormat="1" applyFont="1" applyFill="1" applyBorder="1" applyAlignment="1"/>
    <xf numFmtId="178" fontId="3" fillId="0" borderId="39" xfId="2" applyNumberFormat="1" applyFont="1" applyFill="1" applyBorder="1" applyAlignment="1"/>
    <xf numFmtId="177" fontId="3" fillId="0" borderId="8" xfId="1" applyNumberFormat="1" applyFont="1" applyFill="1" applyBorder="1" applyAlignment="1"/>
    <xf numFmtId="178" fontId="3" fillId="0" borderId="10" xfId="2" applyNumberFormat="1" applyFont="1" applyFill="1" applyBorder="1" applyAlignment="1"/>
    <xf numFmtId="178" fontId="3" fillId="0" borderId="11" xfId="2" applyNumberFormat="1" applyFont="1" applyFill="1" applyBorder="1" applyAlignment="1"/>
    <xf numFmtId="177" fontId="3" fillId="0" borderId="11" xfId="0" applyNumberFormat="1" applyFont="1" applyFill="1" applyBorder="1" applyAlignment="1"/>
    <xf numFmtId="0" fontId="3" fillId="0" borderId="11" xfId="0" applyFont="1" applyFill="1" applyBorder="1" applyAlignment="1"/>
    <xf numFmtId="0" fontId="3" fillId="0" borderId="28" xfId="0" applyFont="1" applyFill="1" applyBorder="1" applyAlignment="1"/>
    <xf numFmtId="0" fontId="15" fillId="0" borderId="4" xfId="0" applyFont="1" applyFill="1" applyBorder="1" applyAlignment="1"/>
    <xf numFmtId="0" fontId="15" fillId="0" borderId="20" xfId="0" applyFont="1" applyFill="1" applyBorder="1" applyAlignment="1"/>
    <xf numFmtId="0" fontId="15" fillId="0" borderId="4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176" fontId="15" fillId="0" borderId="7" xfId="2" applyNumberFormat="1" applyFont="1" applyFill="1" applyBorder="1" applyAlignment="1"/>
    <xf numFmtId="176" fontId="15" fillId="0" borderId="4" xfId="2" applyNumberFormat="1" applyFont="1" applyFill="1" applyBorder="1" applyAlignment="1"/>
    <xf numFmtId="178" fontId="15" fillId="0" borderId="4" xfId="2" applyNumberFormat="1" applyFont="1" applyFill="1" applyBorder="1" applyAlignment="1"/>
    <xf numFmtId="178" fontId="0" fillId="0" borderId="4" xfId="2" applyNumberFormat="1" applyFont="1" applyFill="1" applyBorder="1" applyAlignment="1"/>
    <xf numFmtId="178" fontId="0" fillId="0" borderId="6" xfId="2" applyNumberFormat="1" applyFont="1" applyFill="1" applyBorder="1" applyAlignment="1"/>
    <xf numFmtId="0" fontId="0" fillId="0" borderId="1" xfId="0" applyFont="1" applyFill="1" applyBorder="1" applyAlignment="1"/>
    <xf numFmtId="0" fontId="0" fillId="0" borderId="34" xfId="0" applyFont="1" applyFill="1" applyBorder="1" applyAlignment="1"/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76" fontId="0" fillId="0" borderId="3" xfId="2" applyNumberFormat="1" applyFont="1" applyFill="1" applyBorder="1" applyAlignment="1"/>
    <xf numFmtId="176" fontId="0" fillId="0" borderId="1" xfId="2" applyNumberFormat="1" applyFont="1" applyFill="1" applyBorder="1" applyAlignment="1"/>
    <xf numFmtId="178" fontId="0" fillId="0" borderId="1" xfId="2" applyNumberFormat="1" applyFont="1" applyFill="1" applyBorder="1" applyAlignment="1"/>
    <xf numFmtId="178" fontId="0" fillId="0" borderId="2" xfId="2" applyNumberFormat="1" applyFont="1" applyFill="1" applyBorder="1" applyAlignment="1"/>
    <xf numFmtId="176" fontId="0" fillId="0" borderId="35" xfId="2" applyNumberFormat="1" applyFont="1" applyFill="1" applyBorder="1" applyAlignment="1"/>
    <xf numFmtId="178" fontId="0" fillId="0" borderId="12" xfId="2" applyNumberFormat="1" applyFont="1" applyFill="1" applyBorder="1" applyAlignment="1"/>
    <xf numFmtId="178" fontId="0" fillId="0" borderId="13" xfId="2" applyNumberFormat="1" applyFont="1" applyFill="1" applyBorder="1" applyAlignment="1"/>
    <xf numFmtId="176" fontId="15" fillId="0" borderId="5" xfId="2" applyNumberFormat="1" applyFont="1" applyFill="1" applyBorder="1" applyAlignment="1"/>
    <xf numFmtId="178" fontId="15" fillId="0" borderId="6" xfId="2" applyNumberFormat="1" applyFont="1" applyFill="1" applyBorder="1" applyAlignment="1"/>
    <xf numFmtId="176" fontId="0" fillId="0" borderId="7" xfId="2" applyNumberFormat="1" applyFont="1" applyFill="1" applyBorder="1" applyAlignment="1"/>
    <xf numFmtId="176" fontId="0" fillId="0" borderId="4" xfId="2" applyNumberFormat="1" applyFont="1" applyFill="1" applyBorder="1" applyAlignment="1"/>
    <xf numFmtId="178" fontId="15" fillId="0" borderId="43" xfId="2" applyNumberFormat="1" applyFont="1" applyFill="1" applyBorder="1" applyAlignment="1"/>
    <xf numFmtId="178" fontId="15" fillId="0" borderId="44" xfId="2" applyNumberFormat="1" applyFont="1" applyFill="1" applyBorder="1" applyAlignment="1"/>
    <xf numFmtId="176" fontId="0" fillId="0" borderId="42" xfId="2" applyNumberFormat="1" applyFont="1" applyFill="1" applyBorder="1" applyAlignment="1"/>
    <xf numFmtId="176" fontId="0" fillId="0" borderId="5" xfId="2" applyNumberFormat="1" applyFont="1" applyFill="1" applyBorder="1" applyAlignment="1"/>
    <xf numFmtId="178" fontId="15" fillId="0" borderId="60" xfId="2" applyNumberFormat="1" applyFont="1" applyFill="1" applyBorder="1" applyAlignment="1"/>
    <xf numFmtId="178" fontId="15" fillId="0" borderId="48" xfId="2" applyNumberFormat="1" applyFont="1" applyFill="1" applyBorder="1" applyAlignment="1"/>
    <xf numFmtId="176" fontId="0" fillId="0" borderId="48" xfId="2" applyNumberFormat="1" applyFont="1" applyFill="1" applyBorder="1" applyAlignment="1"/>
    <xf numFmtId="176" fontId="0" fillId="0" borderId="49" xfId="2" applyNumberFormat="1" applyFont="1" applyFill="1" applyBorder="1" applyAlignment="1"/>
    <xf numFmtId="0" fontId="15" fillId="0" borderId="12" xfId="0" applyFont="1" applyFill="1" applyBorder="1" applyAlignment="1"/>
    <xf numFmtId="0" fontId="15" fillId="0" borderId="13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43" xfId="0" applyFont="1" applyFill="1" applyBorder="1" applyAlignment="1">
      <alignment horizontal="center"/>
    </xf>
    <xf numFmtId="176" fontId="15" fillId="0" borderId="45" xfId="2" applyNumberFormat="1" applyFont="1" applyFill="1" applyBorder="1" applyAlignment="1"/>
    <xf numFmtId="176" fontId="15" fillId="0" borderId="12" xfId="2" applyNumberFormat="1" applyFont="1" applyFill="1" applyBorder="1" applyAlignment="1"/>
    <xf numFmtId="178" fontId="15" fillId="0" borderId="12" xfId="2" applyNumberFormat="1" applyFont="1" applyFill="1" applyBorder="1" applyAlignment="1"/>
    <xf numFmtId="178" fontId="0" fillId="0" borderId="43" xfId="2" applyNumberFormat="1" applyFont="1" applyFill="1" applyBorder="1" applyAlignment="1"/>
    <xf numFmtId="178" fontId="0" fillId="0" borderId="60" xfId="2" applyNumberFormat="1" applyFont="1" applyFill="1" applyBorder="1" applyAlignment="1"/>
    <xf numFmtId="178" fontId="0" fillId="0" borderId="48" xfId="2" applyNumberFormat="1" applyFont="1" applyFill="1" applyBorder="1" applyAlignment="1"/>
    <xf numFmtId="176" fontId="15" fillId="0" borderId="48" xfId="2" applyNumberFormat="1" applyFont="1" applyFill="1" applyBorder="1" applyAlignment="1"/>
    <xf numFmtId="176" fontId="15" fillId="0" borderId="49" xfId="2" applyNumberFormat="1" applyFont="1" applyFill="1" applyBorder="1" applyAlignment="1"/>
    <xf numFmtId="0" fontId="0" fillId="0" borderId="2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14" fillId="0" borderId="0" xfId="0" applyFont="1" applyFill="1" applyAlignment="1"/>
    <xf numFmtId="0" fontId="14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right" vertical="top"/>
    </xf>
    <xf numFmtId="0" fontId="8" fillId="0" borderId="22" xfId="0" applyFont="1" applyFill="1" applyBorder="1" applyAlignment="1">
      <alignment horizontal="right" vertical="top"/>
    </xf>
    <xf numFmtId="9" fontId="15" fillId="0" borderId="45" xfId="1" applyFont="1" applyFill="1" applyBorder="1" applyAlignment="1"/>
    <xf numFmtId="9" fontId="15" fillId="0" borderId="12" xfId="1" applyFont="1" applyFill="1" applyBorder="1" applyAlignment="1"/>
    <xf numFmtId="9" fontId="15" fillId="0" borderId="48" xfId="1" applyFont="1" applyFill="1" applyBorder="1" applyAlignment="1"/>
    <xf numFmtId="9" fontId="15" fillId="0" borderId="49" xfId="1" applyFont="1" applyFill="1" applyBorder="1" applyAlignment="1"/>
    <xf numFmtId="9" fontId="0" fillId="0" borderId="48" xfId="1" applyFont="1" applyFill="1" applyBorder="1" applyAlignment="1"/>
    <xf numFmtId="9" fontId="0" fillId="0" borderId="49" xfId="1" applyFont="1" applyFill="1" applyBorder="1" applyAlignment="1"/>
    <xf numFmtId="9" fontId="15" fillId="0" borderId="7" xfId="1" applyFont="1" applyFill="1" applyBorder="1" applyAlignment="1"/>
    <xf numFmtId="9" fontId="15" fillId="0" borderId="4" xfId="1" applyFont="1" applyFill="1" applyBorder="1" applyAlignment="1"/>
    <xf numFmtId="9" fontId="15" fillId="0" borderId="5" xfId="1" applyFont="1" applyFill="1" applyBorder="1" applyAlignment="1"/>
    <xf numFmtId="9" fontId="0" fillId="0" borderId="42" xfId="1" applyFont="1" applyFill="1" applyBorder="1" applyAlignment="1"/>
    <xf numFmtId="9" fontId="0" fillId="0" borderId="5" xfId="1" applyFont="1" applyFill="1" applyBorder="1" applyAlignment="1"/>
    <xf numFmtId="9" fontId="0" fillId="0" borderId="7" xfId="1" applyFont="1" applyFill="1" applyBorder="1" applyAlignment="1"/>
    <xf numFmtId="9" fontId="0" fillId="0" borderId="4" xfId="1" applyFont="1" applyFill="1" applyBorder="1" applyAlignment="1"/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34</xdr:row>
      <xdr:rowOff>0</xdr:rowOff>
    </xdr:from>
    <xdr:to>
      <xdr:col>10</xdr:col>
      <xdr:colOff>9525</xdr:colOff>
      <xdr:row>34</xdr:row>
      <xdr:rowOff>0</xdr:rowOff>
    </xdr:to>
    <xdr:sp macro="" textlink="">
      <xdr:nvSpPr>
        <xdr:cNvPr id="1051" name="Line 10">
          <a:extLst>
            <a:ext uri="{FF2B5EF4-FFF2-40B4-BE49-F238E27FC236}">
              <a16:creationId xmlns:a16="http://schemas.microsoft.com/office/drawing/2014/main" id="{D21CBB68-43E7-5AC2-3A0F-D1408B1E1D97}"/>
            </a:ext>
          </a:extLst>
        </xdr:cNvPr>
        <xdr:cNvSpPr>
          <a:spLocks noChangeShapeType="1"/>
        </xdr:cNvSpPr>
      </xdr:nvSpPr>
      <xdr:spPr bwMode="auto">
        <a:xfrm>
          <a:off x="152400" y="7086600"/>
          <a:ext cx="1666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152400</xdr:colOff>
      <xdr:row>34</xdr:row>
      <xdr:rowOff>0</xdr:rowOff>
    </xdr:from>
    <xdr:to>
      <xdr:col>10</xdr:col>
      <xdr:colOff>9525</xdr:colOff>
      <xdr:row>34</xdr:row>
      <xdr:rowOff>0</xdr:rowOff>
    </xdr:to>
    <xdr:sp macro="" textlink="">
      <xdr:nvSpPr>
        <xdr:cNvPr id="1052" name="Line 16">
          <a:extLst>
            <a:ext uri="{FF2B5EF4-FFF2-40B4-BE49-F238E27FC236}">
              <a16:creationId xmlns:a16="http://schemas.microsoft.com/office/drawing/2014/main" id="{BD15E712-FB17-894C-6726-387D6E786A62}"/>
            </a:ext>
          </a:extLst>
        </xdr:cNvPr>
        <xdr:cNvSpPr>
          <a:spLocks noChangeShapeType="1"/>
        </xdr:cNvSpPr>
      </xdr:nvSpPr>
      <xdr:spPr bwMode="auto">
        <a:xfrm>
          <a:off x="152400" y="7086600"/>
          <a:ext cx="1666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152400</xdr:colOff>
      <xdr:row>34</xdr:row>
      <xdr:rowOff>0</xdr:rowOff>
    </xdr:from>
    <xdr:to>
      <xdr:col>10</xdr:col>
      <xdr:colOff>9525</xdr:colOff>
      <xdr:row>34</xdr:row>
      <xdr:rowOff>0</xdr:rowOff>
    </xdr:to>
    <xdr:sp macro="" textlink="">
      <xdr:nvSpPr>
        <xdr:cNvPr id="1053" name="Line 20">
          <a:extLst>
            <a:ext uri="{FF2B5EF4-FFF2-40B4-BE49-F238E27FC236}">
              <a16:creationId xmlns:a16="http://schemas.microsoft.com/office/drawing/2014/main" id="{2F53DC74-3AAE-4143-8ABA-4669EC7DDC73}"/>
            </a:ext>
          </a:extLst>
        </xdr:cNvPr>
        <xdr:cNvSpPr>
          <a:spLocks noChangeShapeType="1"/>
        </xdr:cNvSpPr>
      </xdr:nvSpPr>
      <xdr:spPr bwMode="auto">
        <a:xfrm>
          <a:off x="152400" y="7086600"/>
          <a:ext cx="1666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152400</xdr:colOff>
      <xdr:row>34</xdr:row>
      <xdr:rowOff>0</xdr:rowOff>
    </xdr:from>
    <xdr:to>
      <xdr:col>10</xdr:col>
      <xdr:colOff>9525</xdr:colOff>
      <xdr:row>34</xdr:row>
      <xdr:rowOff>0</xdr:rowOff>
    </xdr:to>
    <xdr:sp macro="" textlink="">
      <xdr:nvSpPr>
        <xdr:cNvPr id="1054" name="Line 24">
          <a:extLst>
            <a:ext uri="{FF2B5EF4-FFF2-40B4-BE49-F238E27FC236}">
              <a16:creationId xmlns:a16="http://schemas.microsoft.com/office/drawing/2014/main" id="{03190318-BDE1-4457-3BA7-09E60BBBC2B3}"/>
            </a:ext>
          </a:extLst>
        </xdr:cNvPr>
        <xdr:cNvSpPr>
          <a:spLocks noChangeShapeType="1"/>
        </xdr:cNvSpPr>
      </xdr:nvSpPr>
      <xdr:spPr bwMode="auto">
        <a:xfrm>
          <a:off x="152400" y="7086600"/>
          <a:ext cx="1666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152400</xdr:colOff>
      <xdr:row>34</xdr:row>
      <xdr:rowOff>0</xdr:rowOff>
    </xdr:from>
    <xdr:to>
      <xdr:col>10</xdr:col>
      <xdr:colOff>9525</xdr:colOff>
      <xdr:row>34</xdr:row>
      <xdr:rowOff>0</xdr:rowOff>
    </xdr:to>
    <xdr:sp macro="" textlink="">
      <xdr:nvSpPr>
        <xdr:cNvPr id="1055" name="Line 28">
          <a:extLst>
            <a:ext uri="{FF2B5EF4-FFF2-40B4-BE49-F238E27FC236}">
              <a16:creationId xmlns:a16="http://schemas.microsoft.com/office/drawing/2014/main" id="{A29433E2-5174-5EF7-F40B-00DFE5279754}"/>
            </a:ext>
          </a:extLst>
        </xdr:cNvPr>
        <xdr:cNvSpPr>
          <a:spLocks noChangeShapeType="1"/>
        </xdr:cNvSpPr>
      </xdr:nvSpPr>
      <xdr:spPr bwMode="auto">
        <a:xfrm>
          <a:off x="152400" y="7086600"/>
          <a:ext cx="1666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152400</xdr:colOff>
      <xdr:row>34</xdr:row>
      <xdr:rowOff>0</xdr:rowOff>
    </xdr:from>
    <xdr:to>
      <xdr:col>10</xdr:col>
      <xdr:colOff>9525</xdr:colOff>
      <xdr:row>34</xdr:row>
      <xdr:rowOff>0</xdr:rowOff>
    </xdr:to>
    <xdr:sp macro="" textlink="">
      <xdr:nvSpPr>
        <xdr:cNvPr id="1056" name="Line 32">
          <a:extLst>
            <a:ext uri="{FF2B5EF4-FFF2-40B4-BE49-F238E27FC236}">
              <a16:creationId xmlns:a16="http://schemas.microsoft.com/office/drawing/2014/main" id="{EF5C2E20-9C38-18F6-1367-725A689F2188}"/>
            </a:ext>
          </a:extLst>
        </xdr:cNvPr>
        <xdr:cNvSpPr>
          <a:spLocks noChangeShapeType="1"/>
        </xdr:cNvSpPr>
      </xdr:nvSpPr>
      <xdr:spPr bwMode="auto">
        <a:xfrm>
          <a:off x="152400" y="7086600"/>
          <a:ext cx="1666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152400</xdr:colOff>
      <xdr:row>34</xdr:row>
      <xdr:rowOff>0</xdr:rowOff>
    </xdr:from>
    <xdr:to>
      <xdr:col>10</xdr:col>
      <xdr:colOff>9525</xdr:colOff>
      <xdr:row>34</xdr:row>
      <xdr:rowOff>0</xdr:rowOff>
    </xdr:to>
    <xdr:sp macro="" textlink="">
      <xdr:nvSpPr>
        <xdr:cNvPr id="1057" name="Line 36">
          <a:extLst>
            <a:ext uri="{FF2B5EF4-FFF2-40B4-BE49-F238E27FC236}">
              <a16:creationId xmlns:a16="http://schemas.microsoft.com/office/drawing/2014/main" id="{B410258C-5726-B82B-A11D-2EDE81523582}"/>
            </a:ext>
          </a:extLst>
        </xdr:cNvPr>
        <xdr:cNvSpPr>
          <a:spLocks noChangeShapeType="1"/>
        </xdr:cNvSpPr>
      </xdr:nvSpPr>
      <xdr:spPr bwMode="auto">
        <a:xfrm>
          <a:off x="152400" y="7086600"/>
          <a:ext cx="1666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152400</xdr:colOff>
      <xdr:row>34</xdr:row>
      <xdr:rowOff>0</xdr:rowOff>
    </xdr:from>
    <xdr:to>
      <xdr:col>10</xdr:col>
      <xdr:colOff>9525</xdr:colOff>
      <xdr:row>34</xdr:row>
      <xdr:rowOff>0</xdr:rowOff>
    </xdr:to>
    <xdr:sp macro="" textlink="">
      <xdr:nvSpPr>
        <xdr:cNvPr id="1058" name="Line 40">
          <a:extLst>
            <a:ext uri="{FF2B5EF4-FFF2-40B4-BE49-F238E27FC236}">
              <a16:creationId xmlns:a16="http://schemas.microsoft.com/office/drawing/2014/main" id="{A2606540-0AD2-0658-C7F2-77956A4C3EC6}"/>
            </a:ext>
          </a:extLst>
        </xdr:cNvPr>
        <xdr:cNvSpPr>
          <a:spLocks noChangeShapeType="1"/>
        </xdr:cNvSpPr>
      </xdr:nvSpPr>
      <xdr:spPr bwMode="auto">
        <a:xfrm>
          <a:off x="152400" y="7086600"/>
          <a:ext cx="1666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152400</xdr:colOff>
      <xdr:row>34</xdr:row>
      <xdr:rowOff>0</xdr:rowOff>
    </xdr:from>
    <xdr:to>
      <xdr:col>10</xdr:col>
      <xdr:colOff>9525</xdr:colOff>
      <xdr:row>34</xdr:row>
      <xdr:rowOff>0</xdr:rowOff>
    </xdr:to>
    <xdr:sp macro="" textlink="">
      <xdr:nvSpPr>
        <xdr:cNvPr id="1059" name="Line 44">
          <a:extLst>
            <a:ext uri="{FF2B5EF4-FFF2-40B4-BE49-F238E27FC236}">
              <a16:creationId xmlns:a16="http://schemas.microsoft.com/office/drawing/2014/main" id="{3CB2E502-8937-7220-74A8-53CEFAB1C1A4}"/>
            </a:ext>
          </a:extLst>
        </xdr:cNvPr>
        <xdr:cNvSpPr>
          <a:spLocks noChangeShapeType="1"/>
        </xdr:cNvSpPr>
      </xdr:nvSpPr>
      <xdr:spPr bwMode="auto">
        <a:xfrm>
          <a:off x="152400" y="7086600"/>
          <a:ext cx="1666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57150</xdr:colOff>
      <xdr:row>31</xdr:row>
      <xdr:rowOff>38100</xdr:rowOff>
    </xdr:from>
    <xdr:to>
      <xdr:col>57</xdr:col>
      <xdr:colOff>133350</xdr:colOff>
      <xdr:row>33</xdr:row>
      <xdr:rowOff>180975</xdr:rowOff>
    </xdr:to>
    <xdr:sp macro="" textlink="">
      <xdr:nvSpPr>
        <xdr:cNvPr id="1060" name="AutoShape 81">
          <a:extLst>
            <a:ext uri="{FF2B5EF4-FFF2-40B4-BE49-F238E27FC236}">
              <a16:creationId xmlns:a16="http://schemas.microsoft.com/office/drawing/2014/main" id="{8446BA99-5EFE-E5C6-C702-C56C17252D81}"/>
            </a:ext>
          </a:extLst>
        </xdr:cNvPr>
        <xdr:cNvSpPr>
          <a:spLocks noChangeArrowheads="1"/>
        </xdr:cNvSpPr>
      </xdr:nvSpPr>
      <xdr:spPr bwMode="auto">
        <a:xfrm>
          <a:off x="5667375" y="6496050"/>
          <a:ext cx="4781550" cy="561975"/>
        </a:xfrm>
        <a:prstGeom prst="roundRect">
          <a:avLst>
            <a:gd name="adj" fmla="val 16667"/>
          </a:avLst>
        </a:prstGeom>
        <a:noFill/>
        <a:ln w="19050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19050</xdr:colOff>
      <xdr:row>25</xdr:row>
      <xdr:rowOff>38100</xdr:rowOff>
    </xdr:from>
    <xdr:to>
      <xdr:col>57</xdr:col>
      <xdr:colOff>114300</xdr:colOff>
      <xdr:row>27</xdr:row>
      <xdr:rowOff>190500</xdr:rowOff>
    </xdr:to>
    <xdr:sp macro="" textlink="">
      <xdr:nvSpPr>
        <xdr:cNvPr id="6226" name="AutoShape 82">
          <a:extLst>
            <a:ext uri="{FF2B5EF4-FFF2-40B4-BE49-F238E27FC236}">
              <a16:creationId xmlns:a16="http://schemas.microsoft.com/office/drawing/2014/main" id="{BCB8EE0F-21F2-438C-A6FC-E72A77F1B1B2}"/>
            </a:ext>
          </a:extLst>
        </xdr:cNvPr>
        <xdr:cNvSpPr>
          <a:spLocks/>
        </xdr:cNvSpPr>
      </xdr:nvSpPr>
      <xdr:spPr bwMode="auto">
        <a:xfrm>
          <a:off x="7439025" y="5238750"/>
          <a:ext cx="2990850" cy="571500"/>
        </a:xfrm>
        <a:prstGeom prst="borderCallout1">
          <a:avLst>
            <a:gd name="adj1" fmla="val 20000"/>
            <a:gd name="adj2" fmla="val -2546"/>
            <a:gd name="adj3" fmla="val 220000"/>
            <a:gd name="adj4" fmla="val -9556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 ※現場所長に確認のうえ、請求金額を記入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　(原則、出来高×90%とします)</a:t>
          </a:r>
        </a:p>
      </xdr:txBody>
    </xdr:sp>
    <xdr:clientData/>
  </xdr:twoCellAnchor>
  <xdr:twoCellAnchor>
    <xdr:from>
      <xdr:col>49</xdr:col>
      <xdr:colOff>104775</xdr:colOff>
      <xdr:row>0</xdr:row>
      <xdr:rowOff>180975</xdr:rowOff>
    </xdr:from>
    <xdr:to>
      <xdr:col>58</xdr:col>
      <xdr:colOff>57150</xdr:colOff>
      <xdr:row>5</xdr:row>
      <xdr:rowOff>57150</xdr:rowOff>
    </xdr:to>
    <xdr:sp macro="" textlink="">
      <xdr:nvSpPr>
        <xdr:cNvPr id="1062" name="Rectangle 83">
          <a:extLst>
            <a:ext uri="{FF2B5EF4-FFF2-40B4-BE49-F238E27FC236}">
              <a16:creationId xmlns:a16="http://schemas.microsoft.com/office/drawing/2014/main" id="{B0119C2C-57A4-B83D-DDA7-DDF6D1D8B457}"/>
            </a:ext>
          </a:extLst>
        </xdr:cNvPr>
        <xdr:cNvSpPr>
          <a:spLocks noChangeArrowheads="1"/>
        </xdr:cNvSpPr>
      </xdr:nvSpPr>
      <xdr:spPr bwMode="auto">
        <a:xfrm>
          <a:off x="8972550" y="180975"/>
          <a:ext cx="1581150" cy="990600"/>
        </a:xfrm>
        <a:prstGeom prst="rect">
          <a:avLst/>
        </a:prstGeom>
        <a:noFill/>
        <a:ln w="19050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38100</xdr:colOff>
      <xdr:row>0</xdr:row>
      <xdr:rowOff>57150</xdr:rowOff>
    </xdr:from>
    <xdr:to>
      <xdr:col>47</xdr:col>
      <xdr:colOff>95250</xdr:colOff>
      <xdr:row>2</xdr:row>
      <xdr:rowOff>180975</xdr:rowOff>
    </xdr:to>
    <xdr:sp macro="" textlink="">
      <xdr:nvSpPr>
        <xdr:cNvPr id="6228" name="AutoShape 84">
          <a:extLst>
            <a:ext uri="{FF2B5EF4-FFF2-40B4-BE49-F238E27FC236}">
              <a16:creationId xmlns:a16="http://schemas.microsoft.com/office/drawing/2014/main" id="{F2BBF02E-E09B-4962-9FA2-AE133562D374}"/>
            </a:ext>
          </a:extLst>
        </xdr:cNvPr>
        <xdr:cNvSpPr>
          <a:spLocks/>
        </xdr:cNvSpPr>
      </xdr:nvSpPr>
      <xdr:spPr bwMode="auto">
        <a:xfrm>
          <a:off x="6191250" y="57150"/>
          <a:ext cx="2409825" cy="552450"/>
        </a:xfrm>
        <a:prstGeom prst="borderCallout1">
          <a:avLst>
            <a:gd name="adj1" fmla="val 20690"/>
            <a:gd name="adj2" fmla="val 103162"/>
            <a:gd name="adj3" fmla="val 51722"/>
            <a:gd name="adj4" fmla="val 113440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※各欄に押印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　(作成は担当者、確認は役職者)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34</xdr:row>
      <xdr:rowOff>0</xdr:rowOff>
    </xdr:from>
    <xdr:to>
      <xdr:col>10</xdr:col>
      <xdr:colOff>9525</xdr:colOff>
      <xdr:row>34</xdr:row>
      <xdr:rowOff>0</xdr:rowOff>
    </xdr:to>
    <xdr:sp macro="" textlink="">
      <xdr:nvSpPr>
        <xdr:cNvPr id="2067" name="Line 10">
          <a:extLst>
            <a:ext uri="{FF2B5EF4-FFF2-40B4-BE49-F238E27FC236}">
              <a16:creationId xmlns:a16="http://schemas.microsoft.com/office/drawing/2014/main" id="{B14AA32C-DCF3-1DB1-E48E-F9A916117281}"/>
            </a:ext>
          </a:extLst>
        </xdr:cNvPr>
        <xdr:cNvSpPr>
          <a:spLocks noChangeShapeType="1"/>
        </xdr:cNvSpPr>
      </xdr:nvSpPr>
      <xdr:spPr bwMode="auto">
        <a:xfrm>
          <a:off x="152400" y="7086600"/>
          <a:ext cx="1666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152400</xdr:colOff>
      <xdr:row>34</xdr:row>
      <xdr:rowOff>0</xdr:rowOff>
    </xdr:from>
    <xdr:to>
      <xdr:col>10</xdr:col>
      <xdr:colOff>9525</xdr:colOff>
      <xdr:row>34</xdr:row>
      <xdr:rowOff>0</xdr:rowOff>
    </xdr:to>
    <xdr:sp macro="" textlink="">
      <xdr:nvSpPr>
        <xdr:cNvPr id="2068" name="Line 16">
          <a:extLst>
            <a:ext uri="{FF2B5EF4-FFF2-40B4-BE49-F238E27FC236}">
              <a16:creationId xmlns:a16="http://schemas.microsoft.com/office/drawing/2014/main" id="{70EF3FC9-6538-4905-CE38-4FCB3E31E6E9}"/>
            </a:ext>
          </a:extLst>
        </xdr:cNvPr>
        <xdr:cNvSpPr>
          <a:spLocks noChangeShapeType="1"/>
        </xdr:cNvSpPr>
      </xdr:nvSpPr>
      <xdr:spPr bwMode="auto">
        <a:xfrm>
          <a:off x="152400" y="7086600"/>
          <a:ext cx="1666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152400</xdr:colOff>
      <xdr:row>34</xdr:row>
      <xdr:rowOff>0</xdr:rowOff>
    </xdr:from>
    <xdr:to>
      <xdr:col>10</xdr:col>
      <xdr:colOff>9525</xdr:colOff>
      <xdr:row>34</xdr:row>
      <xdr:rowOff>0</xdr:rowOff>
    </xdr:to>
    <xdr:sp macro="" textlink="">
      <xdr:nvSpPr>
        <xdr:cNvPr id="2069" name="Line 20">
          <a:extLst>
            <a:ext uri="{FF2B5EF4-FFF2-40B4-BE49-F238E27FC236}">
              <a16:creationId xmlns:a16="http://schemas.microsoft.com/office/drawing/2014/main" id="{7ABE314A-A2F8-D7EF-30ED-A994262FA2CD}"/>
            </a:ext>
          </a:extLst>
        </xdr:cNvPr>
        <xdr:cNvSpPr>
          <a:spLocks noChangeShapeType="1"/>
        </xdr:cNvSpPr>
      </xdr:nvSpPr>
      <xdr:spPr bwMode="auto">
        <a:xfrm>
          <a:off x="152400" y="7086600"/>
          <a:ext cx="1666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152400</xdr:colOff>
      <xdr:row>34</xdr:row>
      <xdr:rowOff>0</xdr:rowOff>
    </xdr:from>
    <xdr:to>
      <xdr:col>10</xdr:col>
      <xdr:colOff>9525</xdr:colOff>
      <xdr:row>34</xdr:row>
      <xdr:rowOff>0</xdr:rowOff>
    </xdr:to>
    <xdr:sp macro="" textlink="">
      <xdr:nvSpPr>
        <xdr:cNvPr id="2070" name="Line 24">
          <a:extLst>
            <a:ext uri="{FF2B5EF4-FFF2-40B4-BE49-F238E27FC236}">
              <a16:creationId xmlns:a16="http://schemas.microsoft.com/office/drawing/2014/main" id="{0D305C9C-2FD9-B97B-645D-5F57281E2592}"/>
            </a:ext>
          </a:extLst>
        </xdr:cNvPr>
        <xdr:cNvSpPr>
          <a:spLocks noChangeShapeType="1"/>
        </xdr:cNvSpPr>
      </xdr:nvSpPr>
      <xdr:spPr bwMode="auto">
        <a:xfrm>
          <a:off x="152400" y="7086600"/>
          <a:ext cx="1666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152400</xdr:colOff>
      <xdr:row>34</xdr:row>
      <xdr:rowOff>0</xdr:rowOff>
    </xdr:from>
    <xdr:to>
      <xdr:col>10</xdr:col>
      <xdr:colOff>9525</xdr:colOff>
      <xdr:row>34</xdr:row>
      <xdr:rowOff>0</xdr:rowOff>
    </xdr:to>
    <xdr:sp macro="" textlink="">
      <xdr:nvSpPr>
        <xdr:cNvPr id="2071" name="Line 28">
          <a:extLst>
            <a:ext uri="{FF2B5EF4-FFF2-40B4-BE49-F238E27FC236}">
              <a16:creationId xmlns:a16="http://schemas.microsoft.com/office/drawing/2014/main" id="{6ECCC856-133A-2866-0E99-9C4DE705482F}"/>
            </a:ext>
          </a:extLst>
        </xdr:cNvPr>
        <xdr:cNvSpPr>
          <a:spLocks noChangeShapeType="1"/>
        </xdr:cNvSpPr>
      </xdr:nvSpPr>
      <xdr:spPr bwMode="auto">
        <a:xfrm>
          <a:off x="152400" y="7086600"/>
          <a:ext cx="1666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152400</xdr:colOff>
      <xdr:row>34</xdr:row>
      <xdr:rowOff>0</xdr:rowOff>
    </xdr:from>
    <xdr:to>
      <xdr:col>10</xdr:col>
      <xdr:colOff>9525</xdr:colOff>
      <xdr:row>34</xdr:row>
      <xdr:rowOff>0</xdr:rowOff>
    </xdr:to>
    <xdr:sp macro="" textlink="">
      <xdr:nvSpPr>
        <xdr:cNvPr id="2072" name="Line 32">
          <a:extLst>
            <a:ext uri="{FF2B5EF4-FFF2-40B4-BE49-F238E27FC236}">
              <a16:creationId xmlns:a16="http://schemas.microsoft.com/office/drawing/2014/main" id="{3C22630C-284A-8342-2C4F-AEE705491405}"/>
            </a:ext>
          </a:extLst>
        </xdr:cNvPr>
        <xdr:cNvSpPr>
          <a:spLocks noChangeShapeType="1"/>
        </xdr:cNvSpPr>
      </xdr:nvSpPr>
      <xdr:spPr bwMode="auto">
        <a:xfrm>
          <a:off x="152400" y="7086600"/>
          <a:ext cx="1666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152400</xdr:colOff>
      <xdr:row>34</xdr:row>
      <xdr:rowOff>0</xdr:rowOff>
    </xdr:from>
    <xdr:to>
      <xdr:col>10</xdr:col>
      <xdr:colOff>9525</xdr:colOff>
      <xdr:row>34</xdr:row>
      <xdr:rowOff>0</xdr:rowOff>
    </xdr:to>
    <xdr:sp macro="" textlink="">
      <xdr:nvSpPr>
        <xdr:cNvPr id="2073" name="Line 36">
          <a:extLst>
            <a:ext uri="{FF2B5EF4-FFF2-40B4-BE49-F238E27FC236}">
              <a16:creationId xmlns:a16="http://schemas.microsoft.com/office/drawing/2014/main" id="{0F488405-B6E8-4565-C01E-D3FE3760D3F8}"/>
            </a:ext>
          </a:extLst>
        </xdr:cNvPr>
        <xdr:cNvSpPr>
          <a:spLocks noChangeShapeType="1"/>
        </xdr:cNvSpPr>
      </xdr:nvSpPr>
      <xdr:spPr bwMode="auto">
        <a:xfrm>
          <a:off x="152400" y="7086600"/>
          <a:ext cx="1666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152400</xdr:colOff>
      <xdr:row>34</xdr:row>
      <xdr:rowOff>0</xdr:rowOff>
    </xdr:from>
    <xdr:to>
      <xdr:col>10</xdr:col>
      <xdr:colOff>9525</xdr:colOff>
      <xdr:row>34</xdr:row>
      <xdr:rowOff>0</xdr:rowOff>
    </xdr:to>
    <xdr:sp macro="" textlink="">
      <xdr:nvSpPr>
        <xdr:cNvPr id="2074" name="Line 40">
          <a:extLst>
            <a:ext uri="{FF2B5EF4-FFF2-40B4-BE49-F238E27FC236}">
              <a16:creationId xmlns:a16="http://schemas.microsoft.com/office/drawing/2014/main" id="{6807830B-C892-9F5E-2265-F8910150062B}"/>
            </a:ext>
          </a:extLst>
        </xdr:cNvPr>
        <xdr:cNvSpPr>
          <a:spLocks noChangeShapeType="1"/>
        </xdr:cNvSpPr>
      </xdr:nvSpPr>
      <xdr:spPr bwMode="auto">
        <a:xfrm>
          <a:off x="152400" y="7086600"/>
          <a:ext cx="1666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152400</xdr:colOff>
      <xdr:row>34</xdr:row>
      <xdr:rowOff>0</xdr:rowOff>
    </xdr:from>
    <xdr:to>
      <xdr:col>10</xdr:col>
      <xdr:colOff>9525</xdr:colOff>
      <xdr:row>34</xdr:row>
      <xdr:rowOff>0</xdr:rowOff>
    </xdr:to>
    <xdr:sp macro="" textlink="">
      <xdr:nvSpPr>
        <xdr:cNvPr id="2075" name="Line 44">
          <a:extLst>
            <a:ext uri="{FF2B5EF4-FFF2-40B4-BE49-F238E27FC236}">
              <a16:creationId xmlns:a16="http://schemas.microsoft.com/office/drawing/2014/main" id="{8F89C675-9833-5E09-2FF9-1121A57147FE}"/>
            </a:ext>
          </a:extLst>
        </xdr:cNvPr>
        <xdr:cNvSpPr>
          <a:spLocks noChangeShapeType="1"/>
        </xdr:cNvSpPr>
      </xdr:nvSpPr>
      <xdr:spPr bwMode="auto">
        <a:xfrm>
          <a:off x="152400" y="7086600"/>
          <a:ext cx="1666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34</xdr:row>
      <xdr:rowOff>0</xdr:rowOff>
    </xdr:from>
    <xdr:to>
      <xdr:col>10</xdr:col>
      <xdr:colOff>9525</xdr:colOff>
      <xdr:row>34</xdr:row>
      <xdr:rowOff>0</xdr:rowOff>
    </xdr:to>
    <xdr:sp macro="" textlink="">
      <xdr:nvSpPr>
        <xdr:cNvPr id="3091" name="Line 10">
          <a:extLst>
            <a:ext uri="{FF2B5EF4-FFF2-40B4-BE49-F238E27FC236}">
              <a16:creationId xmlns:a16="http://schemas.microsoft.com/office/drawing/2014/main" id="{6804C4BF-CE07-7237-1382-AA2E26E41AF9}"/>
            </a:ext>
          </a:extLst>
        </xdr:cNvPr>
        <xdr:cNvSpPr>
          <a:spLocks noChangeShapeType="1"/>
        </xdr:cNvSpPr>
      </xdr:nvSpPr>
      <xdr:spPr bwMode="auto">
        <a:xfrm>
          <a:off x="152400" y="7086600"/>
          <a:ext cx="1666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152400</xdr:colOff>
      <xdr:row>34</xdr:row>
      <xdr:rowOff>0</xdr:rowOff>
    </xdr:from>
    <xdr:to>
      <xdr:col>10</xdr:col>
      <xdr:colOff>9525</xdr:colOff>
      <xdr:row>34</xdr:row>
      <xdr:rowOff>0</xdr:rowOff>
    </xdr:to>
    <xdr:sp macro="" textlink="">
      <xdr:nvSpPr>
        <xdr:cNvPr id="3092" name="Line 16">
          <a:extLst>
            <a:ext uri="{FF2B5EF4-FFF2-40B4-BE49-F238E27FC236}">
              <a16:creationId xmlns:a16="http://schemas.microsoft.com/office/drawing/2014/main" id="{319FBDB8-B865-7310-420D-4859EB2ABF3F}"/>
            </a:ext>
          </a:extLst>
        </xdr:cNvPr>
        <xdr:cNvSpPr>
          <a:spLocks noChangeShapeType="1"/>
        </xdr:cNvSpPr>
      </xdr:nvSpPr>
      <xdr:spPr bwMode="auto">
        <a:xfrm>
          <a:off x="152400" y="7086600"/>
          <a:ext cx="1666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152400</xdr:colOff>
      <xdr:row>34</xdr:row>
      <xdr:rowOff>0</xdr:rowOff>
    </xdr:from>
    <xdr:to>
      <xdr:col>10</xdr:col>
      <xdr:colOff>9525</xdr:colOff>
      <xdr:row>34</xdr:row>
      <xdr:rowOff>0</xdr:rowOff>
    </xdr:to>
    <xdr:sp macro="" textlink="">
      <xdr:nvSpPr>
        <xdr:cNvPr id="3093" name="Line 20">
          <a:extLst>
            <a:ext uri="{FF2B5EF4-FFF2-40B4-BE49-F238E27FC236}">
              <a16:creationId xmlns:a16="http://schemas.microsoft.com/office/drawing/2014/main" id="{0E4AFD8A-F2A6-571E-F76C-6339F9469751}"/>
            </a:ext>
          </a:extLst>
        </xdr:cNvPr>
        <xdr:cNvSpPr>
          <a:spLocks noChangeShapeType="1"/>
        </xdr:cNvSpPr>
      </xdr:nvSpPr>
      <xdr:spPr bwMode="auto">
        <a:xfrm>
          <a:off x="152400" y="7086600"/>
          <a:ext cx="1666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152400</xdr:colOff>
      <xdr:row>34</xdr:row>
      <xdr:rowOff>0</xdr:rowOff>
    </xdr:from>
    <xdr:to>
      <xdr:col>10</xdr:col>
      <xdr:colOff>9525</xdr:colOff>
      <xdr:row>34</xdr:row>
      <xdr:rowOff>0</xdr:rowOff>
    </xdr:to>
    <xdr:sp macro="" textlink="">
      <xdr:nvSpPr>
        <xdr:cNvPr id="3094" name="Line 24">
          <a:extLst>
            <a:ext uri="{FF2B5EF4-FFF2-40B4-BE49-F238E27FC236}">
              <a16:creationId xmlns:a16="http://schemas.microsoft.com/office/drawing/2014/main" id="{2458D76D-C242-0D61-EF32-D0A71B46DC1C}"/>
            </a:ext>
          </a:extLst>
        </xdr:cNvPr>
        <xdr:cNvSpPr>
          <a:spLocks noChangeShapeType="1"/>
        </xdr:cNvSpPr>
      </xdr:nvSpPr>
      <xdr:spPr bwMode="auto">
        <a:xfrm>
          <a:off x="152400" y="7086600"/>
          <a:ext cx="1666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152400</xdr:colOff>
      <xdr:row>34</xdr:row>
      <xdr:rowOff>0</xdr:rowOff>
    </xdr:from>
    <xdr:to>
      <xdr:col>10</xdr:col>
      <xdr:colOff>9525</xdr:colOff>
      <xdr:row>34</xdr:row>
      <xdr:rowOff>0</xdr:rowOff>
    </xdr:to>
    <xdr:sp macro="" textlink="">
      <xdr:nvSpPr>
        <xdr:cNvPr id="3095" name="Line 28">
          <a:extLst>
            <a:ext uri="{FF2B5EF4-FFF2-40B4-BE49-F238E27FC236}">
              <a16:creationId xmlns:a16="http://schemas.microsoft.com/office/drawing/2014/main" id="{962DD77F-0608-E415-E355-3A680CE86516}"/>
            </a:ext>
          </a:extLst>
        </xdr:cNvPr>
        <xdr:cNvSpPr>
          <a:spLocks noChangeShapeType="1"/>
        </xdr:cNvSpPr>
      </xdr:nvSpPr>
      <xdr:spPr bwMode="auto">
        <a:xfrm>
          <a:off x="152400" y="7086600"/>
          <a:ext cx="1666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152400</xdr:colOff>
      <xdr:row>34</xdr:row>
      <xdr:rowOff>0</xdr:rowOff>
    </xdr:from>
    <xdr:to>
      <xdr:col>10</xdr:col>
      <xdr:colOff>9525</xdr:colOff>
      <xdr:row>34</xdr:row>
      <xdr:rowOff>0</xdr:rowOff>
    </xdr:to>
    <xdr:sp macro="" textlink="">
      <xdr:nvSpPr>
        <xdr:cNvPr id="3096" name="Line 32">
          <a:extLst>
            <a:ext uri="{FF2B5EF4-FFF2-40B4-BE49-F238E27FC236}">
              <a16:creationId xmlns:a16="http://schemas.microsoft.com/office/drawing/2014/main" id="{C10FFE2F-CD36-942C-88FD-F7F76763801D}"/>
            </a:ext>
          </a:extLst>
        </xdr:cNvPr>
        <xdr:cNvSpPr>
          <a:spLocks noChangeShapeType="1"/>
        </xdr:cNvSpPr>
      </xdr:nvSpPr>
      <xdr:spPr bwMode="auto">
        <a:xfrm>
          <a:off x="152400" y="7086600"/>
          <a:ext cx="1666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152400</xdr:colOff>
      <xdr:row>34</xdr:row>
      <xdr:rowOff>0</xdr:rowOff>
    </xdr:from>
    <xdr:to>
      <xdr:col>10</xdr:col>
      <xdr:colOff>9525</xdr:colOff>
      <xdr:row>34</xdr:row>
      <xdr:rowOff>0</xdr:rowOff>
    </xdr:to>
    <xdr:sp macro="" textlink="">
      <xdr:nvSpPr>
        <xdr:cNvPr id="3097" name="Line 36">
          <a:extLst>
            <a:ext uri="{FF2B5EF4-FFF2-40B4-BE49-F238E27FC236}">
              <a16:creationId xmlns:a16="http://schemas.microsoft.com/office/drawing/2014/main" id="{045EFFE3-DC2D-7498-C235-9D5053A96A4C}"/>
            </a:ext>
          </a:extLst>
        </xdr:cNvPr>
        <xdr:cNvSpPr>
          <a:spLocks noChangeShapeType="1"/>
        </xdr:cNvSpPr>
      </xdr:nvSpPr>
      <xdr:spPr bwMode="auto">
        <a:xfrm>
          <a:off x="152400" y="7086600"/>
          <a:ext cx="1666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152400</xdr:colOff>
      <xdr:row>34</xdr:row>
      <xdr:rowOff>0</xdr:rowOff>
    </xdr:from>
    <xdr:to>
      <xdr:col>10</xdr:col>
      <xdr:colOff>9525</xdr:colOff>
      <xdr:row>34</xdr:row>
      <xdr:rowOff>0</xdr:rowOff>
    </xdr:to>
    <xdr:sp macro="" textlink="">
      <xdr:nvSpPr>
        <xdr:cNvPr id="3098" name="Line 40">
          <a:extLst>
            <a:ext uri="{FF2B5EF4-FFF2-40B4-BE49-F238E27FC236}">
              <a16:creationId xmlns:a16="http://schemas.microsoft.com/office/drawing/2014/main" id="{41935C3B-B457-7B86-DDBE-830C1CD0BA7D}"/>
            </a:ext>
          </a:extLst>
        </xdr:cNvPr>
        <xdr:cNvSpPr>
          <a:spLocks noChangeShapeType="1"/>
        </xdr:cNvSpPr>
      </xdr:nvSpPr>
      <xdr:spPr bwMode="auto">
        <a:xfrm>
          <a:off x="152400" y="7086600"/>
          <a:ext cx="1666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152400</xdr:colOff>
      <xdr:row>34</xdr:row>
      <xdr:rowOff>0</xdr:rowOff>
    </xdr:from>
    <xdr:to>
      <xdr:col>10</xdr:col>
      <xdr:colOff>9525</xdr:colOff>
      <xdr:row>34</xdr:row>
      <xdr:rowOff>0</xdr:rowOff>
    </xdr:to>
    <xdr:sp macro="" textlink="">
      <xdr:nvSpPr>
        <xdr:cNvPr id="3099" name="Line 44">
          <a:extLst>
            <a:ext uri="{FF2B5EF4-FFF2-40B4-BE49-F238E27FC236}">
              <a16:creationId xmlns:a16="http://schemas.microsoft.com/office/drawing/2014/main" id="{DD1C9C67-0472-C2F0-3334-BAA2E7DBF90C}"/>
            </a:ext>
          </a:extLst>
        </xdr:cNvPr>
        <xdr:cNvSpPr>
          <a:spLocks noChangeShapeType="1"/>
        </xdr:cNvSpPr>
      </xdr:nvSpPr>
      <xdr:spPr bwMode="auto">
        <a:xfrm>
          <a:off x="152400" y="7086600"/>
          <a:ext cx="1666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9050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9050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BF34"/>
  <sheetViews>
    <sheetView view="pageBreakPreview" zoomScale="85" zoomScaleNormal="85" workbookViewId="0">
      <selection activeCell="A34" sqref="A34:R34"/>
    </sheetView>
  </sheetViews>
  <sheetFormatPr defaultColWidth="2.375" defaultRowHeight="16.5" customHeight="1" x14ac:dyDescent="0.15"/>
  <cols>
    <col min="1" max="16384" width="2.375" style="1"/>
  </cols>
  <sheetData>
    <row r="1" spans="1:58" ht="17.25" x14ac:dyDescent="0.2">
      <c r="A1" s="107">
        <v>10</v>
      </c>
      <c r="B1" s="107"/>
      <c r="C1" s="104" t="s">
        <v>2</v>
      </c>
      <c r="D1" s="104"/>
      <c r="E1" s="104"/>
      <c r="F1" s="104"/>
      <c r="G1" s="104"/>
      <c r="H1" s="104"/>
      <c r="I1" s="104"/>
      <c r="J1" s="104"/>
      <c r="K1" s="104"/>
      <c r="L1" s="105" t="s">
        <v>18</v>
      </c>
      <c r="M1" s="105"/>
      <c r="N1" s="106">
        <v>2</v>
      </c>
      <c r="O1" s="106"/>
      <c r="P1" s="104" t="s">
        <v>19</v>
      </c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8"/>
      <c r="AV1" s="108"/>
      <c r="AW1" s="108"/>
      <c r="AX1" s="108"/>
      <c r="AY1" s="109"/>
      <c r="AZ1" s="109"/>
      <c r="BA1" s="109"/>
      <c r="BB1" s="109"/>
      <c r="BC1" s="109"/>
      <c r="BD1" s="109"/>
      <c r="BE1" s="109"/>
      <c r="BF1" s="109"/>
    </row>
    <row r="2" spans="1:58" ht="16.5" customHeight="1" x14ac:dyDescent="0.1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0"/>
      <c r="AU2" s="100"/>
      <c r="AV2" s="100"/>
      <c r="AW2" s="100"/>
      <c r="AX2" s="101"/>
      <c r="AY2" s="102" t="s">
        <v>34</v>
      </c>
      <c r="AZ2" s="102"/>
      <c r="BA2" s="102"/>
      <c r="BB2" s="102"/>
      <c r="BC2" s="102" t="s">
        <v>17</v>
      </c>
      <c r="BD2" s="102"/>
      <c r="BE2" s="102"/>
      <c r="BF2" s="102"/>
    </row>
    <row r="3" spans="1:58" ht="18" customHeight="1" x14ac:dyDescent="0.15">
      <c r="A3" s="115" t="s">
        <v>0</v>
      </c>
      <c r="B3" s="115"/>
      <c r="C3" s="115"/>
      <c r="D3" s="115"/>
      <c r="E3" s="115"/>
      <c r="F3" s="115"/>
      <c r="G3" s="118" t="s">
        <v>21</v>
      </c>
      <c r="H3" s="118"/>
      <c r="I3" s="118"/>
      <c r="J3" s="118"/>
      <c r="K3" s="110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2"/>
      <c r="AU3" s="100"/>
      <c r="AV3" s="100"/>
      <c r="AW3" s="100"/>
      <c r="AX3" s="101"/>
      <c r="AY3" s="102"/>
      <c r="AZ3" s="102"/>
      <c r="BA3" s="102"/>
      <c r="BB3" s="102"/>
      <c r="BC3" s="102"/>
      <c r="BD3" s="102"/>
      <c r="BE3" s="102"/>
      <c r="BF3" s="102"/>
    </row>
    <row r="4" spans="1:58" ht="18" customHeight="1" x14ac:dyDescent="0.15">
      <c r="A4" s="115" t="s">
        <v>3</v>
      </c>
      <c r="B4" s="115"/>
      <c r="C4" s="115"/>
      <c r="D4" s="115"/>
      <c r="E4" s="115"/>
      <c r="F4" s="115"/>
      <c r="G4" s="114" t="s">
        <v>22</v>
      </c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7"/>
      <c r="AU4" s="100"/>
      <c r="AV4" s="100"/>
      <c r="AW4" s="100"/>
      <c r="AX4" s="101"/>
      <c r="AY4" s="102"/>
      <c r="AZ4" s="102"/>
      <c r="BA4" s="102"/>
      <c r="BB4" s="102"/>
      <c r="BC4" s="102"/>
      <c r="BD4" s="102"/>
      <c r="BE4" s="102"/>
      <c r="BF4" s="102"/>
    </row>
    <row r="5" spans="1:58" ht="18" customHeight="1" x14ac:dyDescent="0.15">
      <c r="A5" s="115" t="s">
        <v>1</v>
      </c>
      <c r="B5" s="115"/>
      <c r="C5" s="115"/>
      <c r="D5" s="115"/>
      <c r="E5" s="115"/>
      <c r="F5" s="115"/>
      <c r="G5" s="114" t="s">
        <v>23</v>
      </c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7"/>
      <c r="AU5" s="100"/>
      <c r="AV5" s="100"/>
      <c r="AW5" s="100"/>
      <c r="AX5" s="101"/>
      <c r="AY5" s="102"/>
      <c r="AZ5" s="102"/>
      <c r="BA5" s="102"/>
      <c r="BB5" s="102"/>
      <c r="BC5" s="102"/>
      <c r="BD5" s="102"/>
      <c r="BE5" s="102"/>
      <c r="BF5" s="102"/>
    </row>
    <row r="6" spans="1:58" ht="8.25" customHeight="1" x14ac:dyDescent="0.15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</row>
    <row r="7" spans="1:58" ht="16.5" customHeight="1" x14ac:dyDescent="0.15">
      <c r="A7" s="13" t="s">
        <v>4</v>
      </c>
      <c r="B7" s="13"/>
      <c r="C7" s="13"/>
      <c r="D7" s="13"/>
      <c r="E7" s="13"/>
      <c r="F7" s="13"/>
      <c r="G7" s="13"/>
      <c r="H7" s="13"/>
      <c r="I7" s="13" t="s">
        <v>5</v>
      </c>
      <c r="J7" s="13"/>
      <c r="K7" s="13"/>
      <c r="L7" s="13"/>
      <c r="M7" s="13"/>
      <c r="N7" s="13"/>
      <c r="O7" s="15"/>
      <c r="P7" s="20" t="s">
        <v>14</v>
      </c>
      <c r="Q7" s="21"/>
      <c r="R7" s="22"/>
      <c r="S7" s="18" t="s">
        <v>7</v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9"/>
      <c r="AF7" s="12" t="s">
        <v>8</v>
      </c>
      <c r="AG7" s="10"/>
      <c r="AH7" s="10"/>
      <c r="AI7" s="10"/>
      <c r="AJ7" s="10"/>
      <c r="AK7" s="10"/>
      <c r="AL7" s="10"/>
      <c r="AM7" s="10"/>
      <c r="AN7" s="26"/>
      <c r="AO7" s="9" t="s">
        <v>9</v>
      </c>
      <c r="AP7" s="10"/>
      <c r="AQ7" s="10"/>
      <c r="AR7" s="10"/>
      <c r="AS7" s="10"/>
      <c r="AT7" s="10"/>
      <c r="AU7" s="10"/>
      <c r="AV7" s="10"/>
      <c r="AW7" s="11"/>
      <c r="AX7" s="12" t="s">
        <v>10</v>
      </c>
      <c r="AY7" s="10"/>
      <c r="AZ7" s="10"/>
      <c r="BA7" s="10"/>
      <c r="BB7" s="10"/>
      <c r="BC7" s="10"/>
      <c r="BD7" s="10"/>
      <c r="BE7" s="10"/>
      <c r="BF7" s="10"/>
    </row>
    <row r="8" spans="1:58" ht="16.5" customHeight="1" thickBot="1" x14ac:dyDescent="0.2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6"/>
      <c r="P8" s="23"/>
      <c r="Q8" s="24"/>
      <c r="R8" s="25"/>
      <c r="S8" s="17" t="s">
        <v>13</v>
      </c>
      <c r="T8" s="7"/>
      <c r="U8" s="7"/>
      <c r="V8" s="7" t="s">
        <v>12</v>
      </c>
      <c r="W8" s="7"/>
      <c r="X8" s="7"/>
      <c r="Y8" s="7"/>
      <c r="Z8" s="7" t="s">
        <v>11</v>
      </c>
      <c r="AA8" s="7"/>
      <c r="AB8" s="7"/>
      <c r="AC8" s="7"/>
      <c r="AD8" s="7"/>
      <c r="AE8" s="8"/>
      <c r="AF8" s="17" t="s">
        <v>6</v>
      </c>
      <c r="AG8" s="7"/>
      <c r="AH8" s="7"/>
      <c r="AI8" s="8" t="s">
        <v>11</v>
      </c>
      <c r="AJ8" s="27"/>
      <c r="AK8" s="27"/>
      <c r="AL8" s="27"/>
      <c r="AM8" s="27"/>
      <c r="AN8" s="27"/>
      <c r="AO8" s="27" t="s">
        <v>6</v>
      </c>
      <c r="AP8" s="27"/>
      <c r="AQ8" s="30"/>
      <c r="AR8" s="7" t="s">
        <v>11</v>
      </c>
      <c r="AS8" s="7"/>
      <c r="AT8" s="7"/>
      <c r="AU8" s="7"/>
      <c r="AV8" s="7"/>
      <c r="AW8" s="8"/>
      <c r="AX8" s="17" t="s">
        <v>6</v>
      </c>
      <c r="AY8" s="7"/>
      <c r="AZ8" s="7"/>
      <c r="BA8" s="7" t="s">
        <v>11</v>
      </c>
      <c r="BB8" s="7"/>
      <c r="BC8" s="7"/>
      <c r="BD8" s="7"/>
      <c r="BE8" s="7"/>
      <c r="BF8" s="7"/>
    </row>
    <row r="9" spans="1:58" s="3" customFormat="1" ht="16.5" customHeight="1" thickTop="1" x14ac:dyDescent="0.15">
      <c r="A9" s="38" t="s">
        <v>24</v>
      </c>
      <c r="B9" s="38"/>
      <c r="C9" s="38"/>
      <c r="D9" s="38"/>
      <c r="E9" s="38"/>
      <c r="F9" s="38"/>
      <c r="G9" s="38"/>
      <c r="H9" s="38"/>
      <c r="I9" s="38" t="s">
        <v>25</v>
      </c>
      <c r="J9" s="38"/>
      <c r="K9" s="38"/>
      <c r="L9" s="38"/>
      <c r="M9" s="38"/>
      <c r="N9" s="38"/>
      <c r="O9" s="39"/>
      <c r="P9" s="40" t="s">
        <v>26</v>
      </c>
      <c r="Q9" s="40"/>
      <c r="R9" s="41"/>
      <c r="S9" s="33">
        <v>123</v>
      </c>
      <c r="T9" s="34"/>
      <c r="U9" s="34"/>
      <c r="V9" s="31">
        <v>380</v>
      </c>
      <c r="W9" s="31"/>
      <c r="X9" s="31"/>
      <c r="Y9" s="31"/>
      <c r="Z9" s="31">
        <f>ROUNDDOWN(S9*V9,0)</f>
        <v>46740</v>
      </c>
      <c r="AA9" s="31"/>
      <c r="AB9" s="31"/>
      <c r="AC9" s="31"/>
      <c r="AD9" s="31"/>
      <c r="AE9" s="32"/>
      <c r="AF9" s="33">
        <v>95</v>
      </c>
      <c r="AG9" s="34"/>
      <c r="AH9" s="34"/>
      <c r="AI9" s="5">
        <f>ROUNDDOWN(V9*AF9,0)</f>
        <v>36100</v>
      </c>
      <c r="AJ9" s="6"/>
      <c r="AK9" s="6"/>
      <c r="AL9" s="6"/>
      <c r="AM9" s="6"/>
      <c r="AN9" s="6"/>
      <c r="AO9" s="28">
        <v>43</v>
      </c>
      <c r="AP9" s="28"/>
      <c r="AQ9" s="29"/>
      <c r="AR9" s="5">
        <v>16340</v>
      </c>
      <c r="AS9" s="6"/>
      <c r="AT9" s="6"/>
      <c r="AU9" s="6"/>
      <c r="AV9" s="6"/>
      <c r="AW9" s="6"/>
      <c r="AX9" s="28">
        <f>AF9-AO9</f>
        <v>52</v>
      </c>
      <c r="AY9" s="28"/>
      <c r="AZ9" s="29"/>
      <c r="BA9" s="31">
        <f>AI9-AR9</f>
        <v>19760</v>
      </c>
      <c r="BB9" s="31"/>
      <c r="BC9" s="31"/>
      <c r="BD9" s="31"/>
      <c r="BE9" s="31"/>
      <c r="BF9" s="31"/>
    </row>
    <row r="10" spans="1:58" s="3" customFormat="1" ht="16.5" customHeight="1" x14ac:dyDescent="0.15">
      <c r="A10" s="51" t="s">
        <v>27</v>
      </c>
      <c r="B10" s="51"/>
      <c r="C10" s="51"/>
      <c r="D10" s="51"/>
      <c r="E10" s="51"/>
      <c r="F10" s="51"/>
      <c r="G10" s="51"/>
      <c r="H10" s="51"/>
      <c r="I10" s="51" t="s">
        <v>28</v>
      </c>
      <c r="J10" s="51"/>
      <c r="K10" s="51"/>
      <c r="L10" s="51"/>
      <c r="M10" s="51"/>
      <c r="N10" s="51"/>
      <c r="O10" s="52"/>
      <c r="P10" s="53" t="s">
        <v>26</v>
      </c>
      <c r="Q10" s="53"/>
      <c r="R10" s="54"/>
      <c r="S10" s="49">
        <v>456</v>
      </c>
      <c r="T10" s="42"/>
      <c r="U10" s="42"/>
      <c r="V10" s="37">
        <v>790</v>
      </c>
      <c r="W10" s="37"/>
      <c r="X10" s="37"/>
      <c r="Y10" s="37"/>
      <c r="Z10" s="37">
        <f>ROUNDDOWN(S10*V10,0)</f>
        <v>360240</v>
      </c>
      <c r="AA10" s="37"/>
      <c r="AB10" s="37"/>
      <c r="AC10" s="37"/>
      <c r="AD10" s="37"/>
      <c r="AE10" s="48"/>
      <c r="AF10" s="49">
        <v>238</v>
      </c>
      <c r="AG10" s="42"/>
      <c r="AH10" s="42"/>
      <c r="AI10" s="31">
        <f>ROUNDDOWN(V10*AF10,0)</f>
        <v>188020</v>
      </c>
      <c r="AJ10" s="31"/>
      <c r="AK10" s="31"/>
      <c r="AL10" s="31"/>
      <c r="AM10" s="31"/>
      <c r="AN10" s="50"/>
      <c r="AO10" s="36">
        <v>110</v>
      </c>
      <c r="AP10" s="42"/>
      <c r="AQ10" s="42"/>
      <c r="AR10" s="32">
        <v>86900</v>
      </c>
      <c r="AS10" s="43"/>
      <c r="AT10" s="43"/>
      <c r="AU10" s="43"/>
      <c r="AV10" s="43"/>
      <c r="AW10" s="43"/>
      <c r="AX10" s="35">
        <f>AF10-AO10</f>
        <v>128</v>
      </c>
      <c r="AY10" s="35"/>
      <c r="AZ10" s="36"/>
      <c r="BA10" s="37">
        <f>AI10-AR10</f>
        <v>101120</v>
      </c>
      <c r="BB10" s="37"/>
      <c r="BC10" s="37"/>
      <c r="BD10" s="37"/>
      <c r="BE10" s="37"/>
      <c r="BF10" s="37"/>
    </row>
    <row r="11" spans="1:58" s="3" customFormat="1" ht="16.5" customHeight="1" x14ac:dyDescent="0.15">
      <c r="A11" s="51" t="s">
        <v>29</v>
      </c>
      <c r="B11" s="51"/>
      <c r="C11" s="51"/>
      <c r="D11" s="51"/>
      <c r="E11" s="51"/>
      <c r="F11" s="51"/>
      <c r="G11" s="51"/>
      <c r="H11" s="51"/>
      <c r="I11" s="51" t="s">
        <v>30</v>
      </c>
      <c r="J11" s="51"/>
      <c r="K11" s="51"/>
      <c r="L11" s="51"/>
      <c r="M11" s="51"/>
      <c r="N11" s="51"/>
      <c r="O11" s="52"/>
      <c r="P11" s="53" t="s">
        <v>31</v>
      </c>
      <c r="Q11" s="53"/>
      <c r="R11" s="54"/>
      <c r="S11" s="49">
        <v>789</v>
      </c>
      <c r="T11" s="42"/>
      <c r="U11" s="42"/>
      <c r="V11" s="37">
        <v>190</v>
      </c>
      <c r="W11" s="37"/>
      <c r="X11" s="37"/>
      <c r="Y11" s="37"/>
      <c r="Z11" s="37">
        <f>ROUNDDOWN(S11*V11,0)</f>
        <v>149910</v>
      </c>
      <c r="AA11" s="37"/>
      <c r="AB11" s="37"/>
      <c r="AC11" s="37"/>
      <c r="AD11" s="37"/>
      <c r="AE11" s="48"/>
      <c r="AF11" s="49">
        <v>510</v>
      </c>
      <c r="AG11" s="42"/>
      <c r="AH11" s="42"/>
      <c r="AI11" s="31">
        <f>ROUNDDOWN(V11*AF11,0)</f>
        <v>96900</v>
      </c>
      <c r="AJ11" s="31"/>
      <c r="AK11" s="31"/>
      <c r="AL11" s="31"/>
      <c r="AM11" s="31"/>
      <c r="AN11" s="50"/>
      <c r="AO11" s="36">
        <v>206</v>
      </c>
      <c r="AP11" s="42"/>
      <c r="AQ11" s="42"/>
      <c r="AR11" s="32">
        <v>39140</v>
      </c>
      <c r="AS11" s="43"/>
      <c r="AT11" s="43"/>
      <c r="AU11" s="43"/>
      <c r="AV11" s="43"/>
      <c r="AW11" s="43"/>
      <c r="AX11" s="35">
        <f>AF11-AO11</f>
        <v>304</v>
      </c>
      <c r="AY11" s="35"/>
      <c r="AZ11" s="36"/>
      <c r="BA11" s="37">
        <f>AI11-AR11</f>
        <v>57760</v>
      </c>
      <c r="BB11" s="37"/>
      <c r="BC11" s="37"/>
      <c r="BD11" s="37"/>
      <c r="BE11" s="37"/>
      <c r="BF11" s="37"/>
    </row>
    <row r="12" spans="1:58" s="3" customFormat="1" ht="16.5" customHeight="1" x14ac:dyDescent="0.15">
      <c r="A12" s="51" t="s">
        <v>32</v>
      </c>
      <c r="B12" s="51"/>
      <c r="C12" s="51"/>
      <c r="D12" s="51"/>
      <c r="E12" s="51"/>
      <c r="F12" s="51"/>
      <c r="G12" s="51"/>
      <c r="H12" s="51"/>
      <c r="I12" s="51" t="s">
        <v>33</v>
      </c>
      <c r="J12" s="51"/>
      <c r="K12" s="51"/>
      <c r="L12" s="51"/>
      <c r="M12" s="51"/>
      <c r="N12" s="51"/>
      <c r="O12" s="52"/>
      <c r="P12" s="53" t="s">
        <v>26</v>
      </c>
      <c r="Q12" s="53"/>
      <c r="R12" s="54"/>
      <c r="S12" s="49">
        <v>1234</v>
      </c>
      <c r="T12" s="42"/>
      <c r="U12" s="42"/>
      <c r="V12" s="37">
        <v>1130</v>
      </c>
      <c r="W12" s="37"/>
      <c r="X12" s="37"/>
      <c r="Y12" s="37"/>
      <c r="Z12" s="37">
        <f>ROUNDDOWN(S12*V12,0)</f>
        <v>1394420</v>
      </c>
      <c r="AA12" s="37"/>
      <c r="AB12" s="37"/>
      <c r="AC12" s="37"/>
      <c r="AD12" s="37"/>
      <c r="AE12" s="48"/>
      <c r="AF12" s="49">
        <v>786</v>
      </c>
      <c r="AG12" s="42"/>
      <c r="AH12" s="42"/>
      <c r="AI12" s="31">
        <f>ROUNDDOWN(V12*AF12,0)</f>
        <v>888180</v>
      </c>
      <c r="AJ12" s="31"/>
      <c r="AK12" s="31"/>
      <c r="AL12" s="31"/>
      <c r="AM12" s="31"/>
      <c r="AN12" s="50"/>
      <c r="AO12" s="36">
        <v>316</v>
      </c>
      <c r="AP12" s="42"/>
      <c r="AQ12" s="42"/>
      <c r="AR12" s="32">
        <v>357080</v>
      </c>
      <c r="AS12" s="43"/>
      <c r="AT12" s="43"/>
      <c r="AU12" s="43"/>
      <c r="AV12" s="43"/>
      <c r="AW12" s="43"/>
      <c r="AX12" s="35">
        <f>AF12-AO12</f>
        <v>470</v>
      </c>
      <c r="AY12" s="35"/>
      <c r="AZ12" s="36"/>
      <c r="BA12" s="37">
        <f>AI12-AR12</f>
        <v>531100</v>
      </c>
      <c r="BB12" s="37"/>
      <c r="BC12" s="37"/>
      <c r="BD12" s="37"/>
      <c r="BE12" s="37"/>
      <c r="BF12" s="37"/>
    </row>
    <row r="13" spans="1:58" s="3" customFormat="1" ht="16.5" customHeight="1" x14ac:dyDescent="0.1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2"/>
      <c r="P13" s="53"/>
      <c r="Q13" s="53"/>
      <c r="R13" s="54"/>
      <c r="S13" s="49"/>
      <c r="T13" s="42"/>
      <c r="U13" s="42"/>
      <c r="V13" s="37"/>
      <c r="W13" s="37"/>
      <c r="X13" s="37"/>
      <c r="Y13" s="37"/>
      <c r="Z13" s="37"/>
      <c r="AA13" s="37"/>
      <c r="AB13" s="37"/>
      <c r="AC13" s="37"/>
      <c r="AD13" s="37"/>
      <c r="AE13" s="48"/>
      <c r="AF13" s="49"/>
      <c r="AG13" s="42"/>
      <c r="AH13" s="42"/>
      <c r="AI13" s="31"/>
      <c r="AJ13" s="31"/>
      <c r="AK13" s="31"/>
      <c r="AL13" s="31"/>
      <c r="AM13" s="31"/>
      <c r="AN13" s="50"/>
      <c r="AO13" s="36"/>
      <c r="AP13" s="42"/>
      <c r="AQ13" s="42"/>
      <c r="AR13" s="37"/>
      <c r="AS13" s="37"/>
      <c r="AT13" s="37"/>
      <c r="AU13" s="37"/>
      <c r="AV13" s="37"/>
      <c r="AW13" s="48"/>
      <c r="AX13" s="49"/>
      <c r="AY13" s="42"/>
      <c r="AZ13" s="42"/>
      <c r="BA13" s="37"/>
      <c r="BB13" s="37"/>
      <c r="BC13" s="37"/>
      <c r="BD13" s="37"/>
      <c r="BE13" s="37"/>
      <c r="BF13" s="37"/>
    </row>
    <row r="14" spans="1:58" s="3" customFormat="1" ht="16.5" customHeight="1" x14ac:dyDescent="0.1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2"/>
      <c r="P14" s="53"/>
      <c r="Q14" s="53"/>
      <c r="R14" s="54"/>
      <c r="S14" s="49"/>
      <c r="T14" s="42"/>
      <c r="U14" s="42"/>
      <c r="V14" s="37"/>
      <c r="W14" s="37"/>
      <c r="X14" s="37"/>
      <c r="Y14" s="37"/>
      <c r="Z14" s="37"/>
      <c r="AA14" s="37"/>
      <c r="AB14" s="37"/>
      <c r="AC14" s="37"/>
      <c r="AD14" s="37"/>
      <c r="AE14" s="48"/>
      <c r="AF14" s="49"/>
      <c r="AG14" s="42"/>
      <c r="AH14" s="42"/>
      <c r="AI14" s="31"/>
      <c r="AJ14" s="31"/>
      <c r="AK14" s="31"/>
      <c r="AL14" s="31"/>
      <c r="AM14" s="31"/>
      <c r="AN14" s="50"/>
      <c r="AO14" s="36"/>
      <c r="AP14" s="42"/>
      <c r="AQ14" s="42"/>
      <c r="AR14" s="37"/>
      <c r="AS14" s="37"/>
      <c r="AT14" s="37"/>
      <c r="AU14" s="37"/>
      <c r="AV14" s="37"/>
      <c r="AW14" s="48"/>
      <c r="AX14" s="49"/>
      <c r="AY14" s="42"/>
      <c r="AZ14" s="42"/>
      <c r="BA14" s="37"/>
      <c r="BB14" s="37"/>
      <c r="BC14" s="37"/>
      <c r="BD14" s="37"/>
      <c r="BE14" s="37"/>
      <c r="BF14" s="37"/>
    </row>
    <row r="15" spans="1:58" s="3" customFormat="1" ht="16.5" customHeight="1" x14ac:dyDescent="0.1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2"/>
      <c r="P15" s="53"/>
      <c r="Q15" s="53"/>
      <c r="R15" s="54"/>
      <c r="S15" s="49"/>
      <c r="T15" s="42"/>
      <c r="U15" s="42"/>
      <c r="V15" s="37"/>
      <c r="W15" s="37"/>
      <c r="X15" s="37"/>
      <c r="Y15" s="37"/>
      <c r="Z15" s="37"/>
      <c r="AA15" s="37"/>
      <c r="AB15" s="37"/>
      <c r="AC15" s="37"/>
      <c r="AD15" s="37"/>
      <c r="AE15" s="48"/>
      <c r="AF15" s="55"/>
      <c r="AG15" s="56"/>
      <c r="AH15" s="49"/>
      <c r="AI15" s="31"/>
      <c r="AJ15" s="31"/>
      <c r="AK15" s="31"/>
      <c r="AL15" s="31"/>
      <c r="AM15" s="31"/>
      <c r="AN15" s="50"/>
      <c r="AO15" s="36"/>
      <c r="AP15" s="42"/>
      <c r="AQ15" s="42"/>
      <c r="AR15" s="37"/>
      <c r="AS15" s="37"/>
      <c r="AT15" s="37"/>
      <c r="AU15" s="37"/>
      <c r="AV15" s="37"/>
      <c r="AW15" s="48"/>
      <c r="AX15" s="49"/>
      <c r="AY15" s="42"/>
      <c r="AZ15" s="42"/>
      <c r="BA15" s="37"/>
      <c r="BB15" s="37"/>
      <c r="BC15" s="37"/>
      <c r="BD15" s="37"/>
      <c r="BE15" s="37"/>
      <c r="BF15" s="37"/>
    </row>
    <row r="16" spans="1:58" s="3" customFormat="1" ht="16.5" customHeight="1" x14ac:dyDescent="0.1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2"/>
      <c r="P16" s="53"/>
      <c r="Q16" s="53"/>
      <c r="R16" s="54"/>
      <c r="S16" s="49"/>
      <c r="T16" s="42"/>
      <c r="U16" s="42"/>
      <c r="V16" s="37"/>
      <c r="W16" s="37"/>
      <c r="X16" s="37"/>
      <c r="Y16" s="37"/>
      <c r="Z16" s="37"/>
      <c r="AA16" s="37"/>
      <c r="AB16" s="37"/>
      <c r="AC16" s="37"/>
      <c r="AD16" s="37"/>
      <c r="AE16" s="48"/>
      <c r="AF16" s="49"/>
      <c r="AG16" s="42"/>
      <c r="AH16" s="42"/>
      <c r="AI16" s="31"/>
      <c r="AJ16" s="31"/>
      <c r="AK16" s="31"/>
      <c r="AL16" s="31"/>
      <c r="AM16" s="31"/>
      <c r="AN16" s="50"/>
      <c r="AO16" s="36"/>
      <c r="AP16" s="42"/>
      <c r="AQ16" s="42"/>
      <c r="AR16" s="37"/>
      <c r="AS16" s="37"/>
      <c r="AT16" s="37"/>
      <c r="AU16" s="37"/>
      <c r="AV16" s="37"/>
      <c r="AW16" s="48"/>
      <c r="AX16" s="49"/>
      <c r="AY16" s="42"/>
      <c r="AZ16" s="42"/>
      <c r="BA16" s="37"/>
      <c r="BB16" s="37"/>
      <c r="BC16" s="37"/>
      <c r="BD16" s="37"/>
      <c r="BE16" s="37"/>
      <c r="BF16" s="37"/>
    </row>
    <row r="17" spans="1:58" s="3" customFormat="1" ht="16.5" customHeight="1" x14ac:dyDescent="0.1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2"/>
      <c r="P17" s="53"/>
      <c r="Q17" s="53"/>
      <c r="R17" s="54"/>
      <c r="S17" s="49"/>
      <c r="T17" s="42"/>
      <c r="U17" s="42"/>
      <c r="V17" s="37"/>
      <c r="W17" s="37"/>
      <c r="X17" s="37"/>
      <c r="Y17" s="37"/>
      <c r="Z17" s="37"/>
      <c r="AA17" s="37"/>
      <c r="AB17" s="37"/>
      <c r="AC17" s="37"/>
      <c r="AD17" s="37"/>
      <c r="AE17" s="48"/>
      <c r="AF17" s="49"/>
      <c r="AG17" s="42"/>
      <c r="AH17" s="42"/>
      <c r="AI17" s="31"/>
      <c r="AJ17" s="31"/>
      <c r="AK17" s="31"/>
      <c r="AL17" s="31"/>
      <c r="AM17" s="31"/>
      <c r="AN17" s="50"/>
      <c r="AO17" s="36"/>
      <c r="AP17" s="42"/>
      <c r="AQ17" s="42"/>
      <c r="AR17" s="37"/>
      <c r="AS17" s="37"/>
      <c r="AT17" s="37"/>
      <c r="AU17" s="37"/>
      <c r="AV17" s="37"/>
      <c r="AW17" s="48"/>
      <c r="AX17" s="49"/>
      <c r="AY17" s="42"/>
      <c r="AZ17" s="42"/>
      <c r="BA17" s="37"/>
      <c r="BB17" s="37"/>
      <c r="BC17" s="37"/>
      <c r="BD17" s="37"/>
      <c r="BE17" s="37"/>
      <c r="BF17" s="37"/>
    </row>
    <row r="18" spans="1:58" s="3" customFormat="1" ht="16.5" customHeight="1" x14ac:dyDescent="0.1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2"/>
      <c r="P18" s="53"/>
      <c r="Q18" s="53"/>
      <c r="R18" s="54"/>
      <c r="S18" s="49"/>
      <c r="T18" s="42"/>
      <c r="U18" s="42"/>
      <c r="V18" s="37"/>
      <c r="W18" s="37"/>
      <c r="X18" s="37"/>
      <c r="Y18" s="37"/>
      <c r="Z18" s="37"/>
      <c r="AA18" s="37"/>
      <c r="AB18" s="37"/>
      <c r="AC18" s="37"/>
      <c r="AD18" s="37"/>
      <c r="AE18" s="48"/>
      <c r="AF18" s="49"/>
      <c r="AG18" s="42"/>
      <c r="AH18" s="42"/>
      <c r="AI18" s="31"/>
      <c r="AJ18" s="31"/>
      <c r="AK18" s="31"/>
      <c r="AL18" s="31"/>
      <c r="AM18" s="31"/>
      <c r="AN18" s="50"/>
      <c r="AO18" s="36"/>
      <c r="AP18" s="42"/>
      <c r="AQ18" s="42"/>
      <c r="AR18" s="37"/>
      <c r="AS18" s="37"/>
      <c r="AT18" s="37"/>
      <c r="AU18" s="37"/>
      <c r="AV18" s="37"/>
      <c r="AW18" s="48"/>
      <c r="AX18" s="49"/>
      <c r="AY18" s="42"/>
      <c r="AZ18" s="42"/>
      <c r="BA18" s="37"/>
      <c r="BB18" s="37"/>
      <c r="BC18" s="37"/>
      <c r="BD18" s="37"/>
      <c r="BE18" s="37"/>
      <c r="BF18" s="37"/>
    </row>
    <row r="19" spans="1:58" s="3" customFormat="1" ht="16.5" customHeight="1" x14ac:dyDescent="0.1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2"/>
      <c r="P19" s="53"/>
      <c r="Q19" s="53"/>
      <c r="R19" s="54"/>
      <c r="S19" s="49"/>
      <c r="T19" s="42"/>
      <c r="U19" s="42"/>
      <c r="V19" s="37"/>
      <c r="W19" s="37"/>
      <c r="X19" s="37"/>
      <c r="Y19" s="37"/>
      <c r="Z19" s="37"/>
      <c r="AA19" s="37"/>
      <c r="AB19" s="37"/>
      <c r="AC19" s="37"/>
      <c r="AD19" s="37"/>
      <c r="AE19" s="48"/>
      <c r="AF19" s="49"/>
      <c r="AG19" s="42"/>
      <c r="AH19" s="42"/>
      <c r="AI19" s="31"/>
      <c r="AJ19" s="31"/>
      <c r="AK19" s="31"/>
      <c r="AL19" s="31"/>
      <c r="AM19" s="31"/>
      <c r="AN19" s="50"/>
      <c r="AO19" s="36"/>
      <c r="AP19" s="42"/>
      <c r="AQ19" s="42"/>
      <c r="AR19" s="37"/>
      <c r="AS19" s="37"/>
      <c r="AT19" s="37"/>
      <c r="AU19" s="37"/>
      <c r="AV19" s="37"/>
      <c r="AW19" s="48"/>
      <c r="AX19" s="49"/>
      <c r="AY19" s="42"/>
      <c r="AZ19" s="42"/>
      <c r="BA19" s="37"/>
      <c r="BB19" s="37"/>
      <c r="BC19" s="37"/>
      <c r="BD19" s="37"/>
      <c r="BE19" s="37"/>
      <c r="BF19" s="37"/>
    </row>
    <row r="20" spans="1:58" s="3" customFormat="1" ht="16.5" customHeight="1" x14ac:dyDescent="0.1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2"/>
      <c r="P20" s="53"/>
      <c r="Q20" s="53"/>
      <c r="R20" s="54"/>
      <c r="S20" s="49"/>
      <c r="T20" s="42"/>
      <c r="U20" s="42"/>
      <c r="V20" s="37"/>
      <c r="W20" s="37"/>
      <c r="X20" s="37"/>
      <c r="Y20" s="37"/>
      <c r="Z20" s="37"/>
      <c r="AA20" s="37"/>
      <c r="AB20" s="37"/>
      <c r="AC20" s="37"/>
      <c r="AD20" s="37"/>
      <c r="AE20" s="48"/>
      <c r="AF20" s="49"/>
      <c r="AG20" s="42"/>
      <c r="AH20" s="42"/>
      <c r="AI20" s="31"/>
      <c r="AJ20" s="31"/>
      <c r="AK20" s="31"/>
      <c r="AL20" s="31"/>
      <c r="AM20" s="31"/>
      <c r="AN20" s="50"/>
      <c r="AO20" s="36"/>
      <c r="AP20" s="42"/>
      <c r="AQ20" s="42"/>
      <c r="AR20" s="37"/>
      <c r="AS20" s="37"/>
      <c r="AT20" s="37"/>
      <c r="AU20" s="37"/>
      <c r="AV20" s="37"/>
      <c r="AW20" s="48"/>
      <c r="AX20" s="49"/>
      <c r="AY20" s="42"/>
      <c r="AZ20" s="42"/>
      <c r="BA20" s="37"/>
      <c r="BB20" s="37"/>
      <c r="BC20" s="37"/>
      <c r="BD20" s="37"/>
      <c r="BE20" s="37"/>
      <c r="BF20" s="37"/>
    </row>
    <row r="21" spans="1:58" s="3" customFormat="1" ht="16.5" customHeight="1" x14ac:dyDescent="0.1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2"/>
      <c r="P21" s="53"/>
      <c r="Q21" s="53"/>
      <c r="R21" s="54"/>
      <c r="S21" s="49"/>
      <c r="T21" s="42"/>
      <c r="U21" s="42"/>
      <c r="V21" s="37"/>
      <c r="W21" s="37"/>
      <c r="X21" s="37"/>
      <c r="Y21" s="37"/>
      <c r="Z21" s="37"/>
      <c r="AA21" s="37"/>
      <c r="AB21" s="37"/>
      <c r="AC21" s="37"/>
      <c r="AD21" s="37"/>
      <c r="AE21" s="48"/>
      <c r="AF21" s="49"/>
      <c r="AG21" s="42"/>
      <c r="AH21" s="42"/>
      <c r="AI21" s="31"/>
      <c r="AJ21" s="31"/>
      <c r="AK21" s="31"/>
      <c r="AL21" s="31"/>
      <c r="AM21" s="31"/>
      <c r="AN21" s="50"/>
      <c r="AO21" s="36"/>
      <c r="AP21" s="42"/>
      <c r="AQ21" s="42"/>
      <c r="AR21" s="37"/>
      <c r="AS21" s="37"/>
      <c r="AT21" s="37"/>
      <c r="AU21" s="37"/>
      <c r="AV21" s="37"/>
      <c r="AW21" s="48"/>
      <c r="AX21" s="49"/>
      <c r="AY21" s="42"/>
      <c r="AZ21" s="42"/>
      <c r="BA21" s="37"/>
      <c r="BB21" s="37"/>
      <c r="BC21" s="37"/>
      <c r="BD21" s="37"/>
      <c r="BE21" s="37"/>
      <c r="BF21" s="37"/>
    </row>
    <row r="22" spans="1:58" s="3" customFormat="1" ht="16.5" customHeight="1" x14ac:dyDescent="0.1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2"/>
      <c r="P22" s="53"/>
      <c r="Q22" s="53"/>
      <c r="R22" s="54"/>
      <c r="S22" s="49"/>
      <c r="T22" s="42"/>
      <c r="U22" s="42"/>
      <c r="V22" s="37"/>
      <c r="W22" s="37"/>
      <c r="X22" s="37"/>
      <c r="Y22" s="37"/>
      <c r="Z22" s="37"/>
      <c r="AA22" s="37"/>
      <c r="AB22" s="37"/>
      <c r="AC22" s="37"/>
      <c r="AD22" s="37"/>
      <c r="AE22" s="48"/>
      <c r="AF22" s="49"/>
      <c r="AG22" s="42"/>
      <c r="AH22" s="42"/>
      <c r="AI22" s="31"/>
      <c r="AJ22" s="31"/>
      <c r="AK22" s="31"/>
      <c r="AL22" s="31"/>
      <c r="AM22" s="31"/>
      <c r="AN22" s="50"/>
      <c r="AO22" s="36"/>
      <c r="AP22" s="42"/>
      <c r="AQ22" s="42"/>
      <c r="AR22" s="37"/>
      <c r="AS22" s="37"/>
      <c r="AT22" s="37"/>
      <c r="AU22" s="37"/>
      <c r="AV22" s="37"/>
      <c r="AW22" s="48"/>
      <c r="AX22" s="49"/>
      <c r="AY22" s="42"/>
      <c r="AZ22" s="42"/>
      <c r="BA22" s="37"/>
      <c r="BB22" s="37"/>
      <c r="BC22" s="37"/>
      <c r="BD22" s="37"/>
      <c r="BE22" s="37"/>
      <c r="BF22" s="37"/>
    </row>
    <row r="23" spans="1:58" s="3" customFormat="1" ht="16.5" customHeight="1" x14ac:dyDescent="0.1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2"/>
      <c r="P23" s="53"/>
      <c r="Q23" s="53"/>
      <c r="R23" s="54"/>
      <c r="S23" s="49"/>
      <c r="T23" s="42"/>
      <c r="U23" s="42"/>
      <c r="V23" s="37"/>
      <c r="W23" s="37"/>
      <c r="X23" s="37"/>
      <c r="Y23" s="37"/>
      <c r="Z23" s="37"/>
      <c r="AA23" s="37"/>
      <c r="AB23" s="37"/>
      <c r="AC23" s="37"/>
      <c r="AD23" s="37"/>
      <c r="AE23" s="48"/>
      <c r="AF23" s="49"/>
      <c r="AG23" s="42"/>
      <c r="AH23" s="42"/>
      <c r="AI23" s="31"/>
      <c r="AJ23" s="31"/>
      <c r="AK23" s="31"/>
      <c r="AL23" s="31"/>
      <c r="AM23" s="31"/>
      <c r="AN23" s="50"/>
      <c r="AO23" s="36"/>
      <c r="AP23" s="42"/>
      <c r="AQ23" s="42"/>
      <c r="AR23" s="37"/>
      <c r="AS23" s="37"/>
      <c r="AT23" s="37"/>
      <c r="AU23" s="37"/>
      <c r="AV23" s="37"/>
      <c r="AW23" s="48"/>
      <c r="AX23" s="49"/>
      <c r="AY23" s="42"/>
      <c r="AZ23" s="42"/>
      <c r="BA23" s="37"/>
      <c r="BB23" s="37"/>
      <c r="BC23" s="37"/>
      <c r="BD23" s="37"/>
      <c r="BE23" s="37"/>
      <c r="BF23" s="37"/>
    </row>
    <row r="24" spans="1:58" s="3" customFormat="1" ht="16.5" customHeight="1" x14ac:dyDescent="0.1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2"/>
      <c r="P24" s="53"/>
      <c r="Q24" s="53"/>
      <c r="R24" s="54"/>
      <c r="S24" s="49"/>
      <c r="T24" s="42"/>
      <c r="U24" s="42"/>
      <c r="V24" s="37"/>
      <c r="W24" s="37"/>
      <c r="X24" s="37"/>
      <c r="Y24" s="37"/>
      <c r="Z24" s="37"/>
      <c r="AA24" s="37"/>
      <c r="AB24" s="37"/>
      <c r="AC24" s="37"/>
      <c r="AD24" s="37"/>
      <c r="AE24" s="48"/>
      <c r="AF24" s="49"/>
      <c r="AG24" s="42"/>
      <c r="AH24" s="42"/>
      <c r="AI24" s="31"/>
      <c r="AJ24" s="31"/>
      <c r="AK24" s="31"/>
      <c r="AL24" s="31"/>
      <c r="AM24" s="31"/>
      <c r="AN24" s="50"/>
      <c r="AO24" s="36"/>
      <c r="AP24" s="42"/>
      <c r="AQ24" s="42"/>
      <c r="AR24" s="37"/>
      <c r="AS24" s="37"/>
      <c r="AT24" s="37"/>
      <c r="AU24" s="37"/>
      <c r="AV24" s="37"/>
      <c r="AW24" s="48"/>
      <c r="AX24" s="49"/>
      <c r="AY24" s="42"/>
      <c r="AZ24" s="42"/>
      <c r="BA24" s="37"/>
      <c r="BB24" s="37"/>
      <c r="BC24" s="37"/>
      <c r="BD24" s="37"/>
      <c r="BE24" s="37"/>
      <c r="BF24" s="37"/>
    </row>
    <row r="25" spans="1:58" s="3" customFormat="1" ht="16.5" customHeight="1" x14ac:dyDescent="0.1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2"/>
      <c r="P25" s="53"/>
      <c r="Q25" s="53"/>
      <c r="R25" s="54"/>
      <c r="S25" s="49"/>
      <c r="T25" s="42"/>
      <c r="U25" s="42"/>
      <c r="V25" s="37"/>
      <c r="W25" s="37"/>
      <c r="X25" s="37"/>
      <c r="Y25" s="37"/>
      <c r="Z25" s="37"/>
      <c r="AA25" s="37"/>
      <c r="AB25" s="37"/>
      <c r="AC25" s="37"/>
      <c r="AD25" s="37"/>
      <c r="AE25" s="48"/>
      <c r="AF25" s="49"/>
      <c r="AG25" s="42"/>
      <c r="AH25" s="42"/>
      <c r="AI25" s="31"/>
      <c r="AJ25" s="31"/>
      <c r="AK25" s="31"/>
      <c r="AL25" s="31"/>
      <c r="AM25" s="31"/>
      <c r="AN25" s="50"/>
      <c r="AO25" s="36"/>
      <c r="AP25" s="42"/>
      <c r="AQ25" s="42"/>
      <c r="AR25" s="37"/>
      <c r="AS25" s="37"/>
      <c r="AT25" s="37"/>
      <c r="AU25" s="37"/>
      <c r="AV25" s="37"/>
      <c r="AW25" s="48"/>
      <c r="AX25" s="49"/>
      <c r="AY25" s="42"/>
      <c r="AZ25" s="42"/>
      <c r="BA25" s="37"/>
      <c r="BB25" s="37"/>
      <c r="BC25" s="37"/>
      <c r="BD25" s="37"/>
      <c r="BE25" s="37"/>
      <c r="BF25" s="37"/>
    </row>
    <row r="26" spans="1:58" s="3" customFormat="1" ht="16.5" customHeight="1" x14ac:dyDescent="0.1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2"/>
      <c r="P26" s="53"/>
      <c r="Q26" s="53"/>
      <c r="R26" s="54"/>
      <c r="S26" s="49"/>
      <c r="T26" s="42"/>
      <c r="U26" s="42"/>
      <c r="V26" s="37"/>
      <c r="W26" s="37"/>
      <c r="X26" s="37"/>
      <c r="Y26" s="37"/>
      <c r="Z26" s="37"/>
      <c r="AA26" s="37"/>
      <c r="AB26" s="37"/>
      <c r="AC26" s="37"/>
      <c r="AD26" s="37"/>
      <c r="AE26" s="48"/>
      <c r="AF26" s="49"/>
      <c r="AG26" s="42"/>
      <c r="AH26" s="42"/>
      <c r="AI26" s="31"/>
      <c r="AJ26" s="31"/>
      <c r="AK26" s="31"/>
      <c r="AL26" s="31"/>
      <c r="AM26" s="31"/>
      <c r="AN26" s="50"/>
      <c r="AO26" s="36"/>
      <c r="AP26" s="42"/>
      <c r="AQ26" s="42"/>
      <c r="AR26" s="37"/>
      <c r="AS26" s="37"/>
      <c r="AT26" s="37"/>
      <c r="AU26" s="37"/>
      <c r="AV26" s="37"/>
      <c r="AW26" s="48"/>
      <c r="AX26" s="49"/>
      <c r="AY26" s="42"/>
      <c r="AZ26" s="42"/>
      <c r="BA26" s="37"/>
      <c r="BB26" s="37"/>
      <c r="BC26" s="37"/>
      <c r="BD26" s="37"/>
      <c r="BE26" s="37"/>
      <c r="BF26" s="37"/>
    </row>
    <row r="27" spans="1:58" s="3" customFormat="1" ht="16.5" customHeight="1" x14ac:dyDescent="0.1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  <c r="P27" s="53"/>
      <c r="Q27" s="53"/>
      <c r="R27" s="54"/>
      <c r="S27" s="49"/>
      <c r="T27" s="42"/>
      <c r="U27" s="42"/>
      <c r="V27" s="37"/>
      <c r="W27" s="37"/>
      <c r="X27" s="37"/>
      <c r="Y27" s="37"/>
      <c r="Z27" s="37"/>
      <c r="AA27" s="37"/>
      <c r="AB27" s="37"/>
      <c r="AC27" s="37"/>
      <c r="AD27" s="37"/>
      <c r="AE27" s="48"/>
      <c r="AF27" s="49"/>
      <c r="AG27" s="42"/>
      <c r="AH27" s="42"/>
      <c r="AI27" s="31"/>
      <c r="AJ27" s="31"/>
      <c r="AK27" s="31"/>
      <c r="AL27" s="31"/>
      <c r="AM27" s="31"/>
      <c r="AN27" s="50"/>
      <c r="AO27" s="36"/>
      <c r="AP27" s="42"/>
      <c r="AQ27" s="42"/>
      <c r="AR27" s="37"/>
      <c r="AS27" s="37"/>
      <c r="AT27" s="37"/>
      <c r="AU27" s="37"/>
      <c r="AV27" s="37"/>
      <c r="AW27" s="48"/>
      <c r="AX27" s="49"/>
      <c r="AY27" s="42"/>
      <c r="AZ27" s="42"/>
      <c r="BA27" s="37"/>
      <c r="BB27" s="37"/>
      <c r="BC27" s="37"/>
      <c r="BD27" s="37"/>
      <c r="BE27" s="37"/>
      <c r="BF27" s="37"/>
    </row>
    <row r="28" spans="1:58" s="3" customFormat="1" ht="16.5" customHeight="1" x14ac:dyDescent="0.1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2"/>
      <c r="P28" s="53"/>
      <c r="Q28" s="53"/>
      <c r="R28" s="54"/>
      <c r="S28" s="49"/>
      <c r="T28" s="42"/>
      <c r="U28" s="42"/>
      <c r="V28" s="37"/>
      <c r="W28" s="37"/>
      <c r="X28" s="37"/>
      <c r="Y28" s="37"/>
      <c r="Z28" s="37"/>
      <c r="AA28" s="37"/>
      <c r="AB28" s="37"/>
      <c r="AC28" s="37"/>
      <c r="AD28" s="37"/>
      <c r="AE28" s="48"/>
      <c r="AF28" s="49"/>
      <c r="AG28" s="42"/>
      <c r="AH28" s="42"/>
      <c r="AI28" s="31"/>
      <c r="AJ28" s="31"/>
      <c r="AK28" s="31"/>
      <c r="AL28" s="31"/>
      <c r="AM28" s="31"/>
      <c r="AN28" s="50"/>
      <c r="AO28" s="36"/>
      <c r="AP28" s="42"/>
      <c r="AQ28" s="42"/>
      <c r="AR28" s="37"/>
      <c r="AS28" s="37"/>
      <c r="AT28" s="37"/>
      <c r="AU28" s="37"/>
      <c r="AV28" s="37"/>
      <c r="AW28" s="48"/>
      <c r="AX28" s="49"/>
      <c r="AY28" s="42"/>
      <c r="AZ28" s="42"/>
      <c r="BA28" s="37"/>
      <c r="BB28" s="37"/>
      <c r="BC28" s="37"/>
      <c r="BD28" s="37"/>
      <c r="BE28" s="37"/>
      <c r="BF28" s="37"/>
    </row>
    <row r="29" spans="1:58" s="3" customFormat="1" ht="16.5" customHeight="1" x14ac:dyDescent="0.1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2"/>
      <c r="P29" s="53"/>
      <c r="Q29" s="53"/>
      <c r="R29" s="54"/>
      <c r="S29" s="49"/>
      <c r="T29" s="42"/>
      <c r="U29" s="42"/>
      <c r="V29" s="37"/>
      <c r="W29" s="37"/>
      <c r="X29" s="37"/>
      <c r="Y29" s="37"/>
      <c r="Z29" s="37"/>
      <c r="AA29" s="37"/>
      <c r="AB29" s="37"/>
      <c r="AC29" s="37"/>
      <c r="AD29" s="37"/>
      <c r="AE29" s="48"/>
      <c r="AF29" s="49"/>
      <c r="AG29" s="42"/>
      <c r="AH29" s="42"/>
      <c r="AI29" s="31"/>
      <c r="AJ29" s="31"/>
      <c r="AK29" s="31"/>
      <c r="AL29" s="31"/>
      <c r="AM29" s="31"/>
      <c r="AN29" s="50"/>
      <c r="AO29" s="36"/>
      <c r="AP29" s="42"/>
      <c r="AQ29" s="42"/>
      <c r="AR29" s="37"/>
      <c r="AS29" s="37"/>
      <c r="AT29" s="37"/>
      <c r="AU29" s="37"/>
      <c r="AV29" s="37"/>
      <c r="AW29" s="48"/>
      <c r="AX29" s="49"/>
      <c r="AY29" s="42"/>
      <c r="AZ29" s="42"/>
      <c r="BA29" s="37"/>
      <c r="BB29" s="37"/>
      <c r="BC29" s="37"/>
      <c r="BD29" s="37"/>
      <c r="BE29" s="37"/>
      <c r="BF29" s="37"/>
    </row>
    <row r="30" spans="1:58" ht="16.5" customHeight="1" x14ac:dyDescent="0.15">
      <c r="A30" s="128" t="s">
        <v>16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9"/>
      <c r="P30" s="130"/>
      <c r="Q30" s="130"/>
      <c r="R30" s="131"/>
      <c r="S30" s="72"/>
      <c r="T30" s="73"/>
      <c r="U30" s="73"/>
      <c r="V30" s="127"/>
      <c r="W30" s="127"/>
      <c r="X30" s="127"/>
      <c r="Y30" s="127"/>
      <c r="Z30" s="76">
        <v>-251310</v>
      </c>
      <c r="AA30" s="76"/>
      <c r="AB30" s="76"/>
      <c r="AC30" s="76"/>
      <c r="AD30" s="76"/>
      <c r="AE30" s="77"/>
      <c r="AF30" s="96"/>
      <c r="AG30" s="79"/>
      <c r="AH30" s="79"/>
      <c r="AI30" s="76">
        <f>Z30*SUM(AI9:AN29)/SUM(Z9:AE29)</f>
        <v>-155733.35451568433</v>
      </c>
      <c r="AJ30" s="76"/>
      <c r="AK30" s="76"/>
      <c r="AL30" s="76"/>
      <c r="AM30" s="76"/>
      <c r="AN30" s="77"/>
      <c r="AO30" s="78"/>
      <c r="AP30" s="79"/>
      <c r="AQ30" s="79"/>
      <c r="AR30" s="76">
        <v>-64325.654355279272</v>
      </c>
      <c r="AS30" s="76"/>
      <c r="AT30" s="76"/>
      <c r="AU30" s="76"/>
      <c r="AV30" s="76"/>
      <c r="AW30" s="77"/>
      <c r="AX30" s="96"/>
      <c r="AY30" s="79"/>
      <c r="AZ30" s="79"/>
      <c r="BA30" s="76">
        <f>AI30-AR30</f>
        <v>-91407.70016040506</v>
      </c>
      <c r="BB30" s="76"/>
      <c r="BC30" s="76"/>
      <c r="BD30" s="76"/>
      <c r="BE30" s="76"/>
      <c r="BF30" s="76"/>
    </row>
    <row r="31" spans="1:58" s="2" customFormat="1" ht="16.5" customHeight="1" thickBot="1" x14ac:dyDescent="0.2">
      <c r="A31" s="47" t="s">
        <v>20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68"/>
      <c r="S31" s="63"/>
      <c r="T31" s="64"/>
      <c r="U31" s="64"/>
      <c r="V31" s="65"/>
      <c r="W31" s="65"/>
      <c r="X31" s="65"/>
      <c r="Y31" s="65"/>
      <c r="Z31" s="66">
        <f>SUM(Z9:AE30)</f>
        <v>1700000</v>
      </c>
      <c r="AA31" s="66"/>
      <c r="AB31" s="66"/>
      <c r="AC31" s="66"/>
      <c r="AD31" s="66"/>
      <c r="AE31" s="67"/>
      <c r="AF31" s="69">
        <f>SUM(AI9:AN29)/SUM(Z9:AE29)</f>
        <v>0.61968626204959742</v>
      </c>
      <c r="AG31" s="70"/>
      <c r="AH31" s="70"/>
      <c r="AI31" s="66">
        <f>SUM(AI9:AN30)</f>
        <v>1053466.6454843157</v>
      </c>
      <c r="AJ31" s="66"/>
      <c r="AK31" s="66"/>
      <c r="AL31" s="66"/>
      <c r="AM31" s="66"/>
      <c r="AN31" s="71"/>
      <c r="AO31" s="124">
        <f>SUM(AR9:AW29)/SUM(Z9:AE29)</f>
        <v>0.25596137979101219</v>
      </c>
      <c r="AP31" s="70"/>
      <c r="AQ31" s="70"/>
      <c r="AR31" s="125">
        <v>435134.34564472071</v>
      </c>
      <c r="AS31" s="126"/>
      <c r="AT31" s="126"/>
      <c r="AU31" s="126"/>
      <c r="AV31" s="126"/>
      <c r="AW31" s="126"/>
      <c r="AX31" s="92">
        <f>AF31-AO31</f>
        <v>0.36372488225858524</v>
      </c>
      <c r="AY31" s="93"/>
      <c r="AZ31" s="94"/>
      <c r="BA31" s="66">
        <f>AI31-AR31</f>
        <v>618332.29983959498</v>
      </c>
      <c r="BB31" s="66"/>
      <c r="BC31" s="66"/>
      <c r="BD31" s="66"/>
      <c r="BE31" s="66"/>
      <c r="BF31" s="66"/>
    </row>
    <row r="32" spans="1:58" s="2" customFormat="1" ht="16.5" customHeight="1" thickTop="1" x14ac:dyDescent="0.15">
      <c r="A32" s="119" t="s">
        <v>36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1"/>
      <c r="S32" s="61"/>
      <c r="T32" s="62"/>
      <c r="U32" s="62"/>
      <c r="V32" s="81"/>
      <c r="W32" s="81"/>
      <c r="X32" s="81"/>
      <c r="Y32" s="81"/>
      <c r="Z32" s="80">
        <f>Z31</f>
        <v>1700000</v>
      </c>
      <c r="AA32" s="80"/>
      <c r="AB32" s="80"/>
      <c r="AC32" s="80"/>
      <c r="AD32" s="80"/>
      <c r="AE32" s="57"/>
      <c r="AF32" s="82">
        <f>AI32/Z31</f>
        <v>0.55764705882352938</v>
      </c>
      <c r="AG32" s="75"/>
      <c r="AH32" s="75"/>
      <c r="AI32" s="80">
        <f>ROUND(AI31*0.9,-3)</f>
        <v>948000</v>
      </c>
      <c r="AJ32" s="80"/>
      <c r="AK32" s="80"/>
      <c r="AL32" s="80"/>
      <c r="AM32" s="80"/>
      <c r="AN32" s="83"/>
      <c r="AO32" s="74">
        <f>AR32/Z31</f>
        <v>0.23058823529411765</v>
      </c>
      <c r="AP32" s="75"/>
      <c r="AQ32" s="75"/>
      <c r="AR32" s="57">
        <v>392000</v>
      </c>
      <c r="AS32" s="58"/>
      <c r="AT32" s="58"/>
      <c r="AU32" s="58"/>
      <c r="AV32" s="58"/>
      <c r="AW32" s="58"/>
      <c r="AX32" s="95">
        <f>BA32/Z31</f>
        <v>0.32705882352941179</v>
      </c>
      <c r="AY32" s="95"/>
      <c r="AZ32" s="74"/>
      <c r="BA32" s="80">
        <f>AI32-AR32</f>
        <v>556000</v>
      </c>
      <c r="BB32" s="80"/>
      <c r="BC32" s="80"/>
      <c r="BD32" s="80"/>
      <c r="BE32" s="80"/>
      <c r="BF32" s="80"/>
    </row>
    <row r="33" spans="1:58" ht="16.5" customHeight="1" thickBot="1" x14ac:dyDescent="0.2">
      <c r="A33" s="47" t="s">
        <v>37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 t="s">
        <v>35</v>
      </c>
      <c r="O33" s="46"/>
      <c r="P33" s="44">
        <v>0.1</v>
      </c>
      <c r="Q33" s="44"/>
      <c r="R33" s="45"/>
      <c r="S33" s="122"/>
      <c r="T33" s="123"/>
      <c r="U33" s="123"/>
      <c r="V33" s="87"/>
      <c r="W33" s="87"/>
      <c r="X33" s="87"/>
      <c r="Y33" s="87"/>
      <c r="Z33" s="86">
        <f>ROUNDDOWN(Z32*P33,0)</f>
        <v>170000</v>
      </c>
      <c r="AA33" s="86"/>
      <c r="AB33" s="86"/>
      <c r="AC33" s="86"/>
      <c r="AD33" s="86"/>
      <c r="AE33" s="88"/>
      <c r="AF33" s="89"/>
      <c r="AG33" s="90"/>
      <c r="AH33" s="90"/>
      <c r="AI33" s="86">
        <f>ROUNDDOWN(AI32*P33,0)</f>
        <v>94800</v>
      </c>
      <c r="AJ33" s="86"/>
      <c r="AK33" s="86"/>
      <c r="AL33" s="86"/>
      <c r="AM33" s="86"/>
      <c r="AN33" s="91"/>
      <c r="AO33" s="97"/>
      <c r="AP33" s="90"/>
      <c r="AQ33" s="90"/>
      <c r="AR33" s="88">
        <v>31360</v>
      </c>
      <c r="AS33" s="98"/>
      <c r="AT33" s="98"/>
      <c r="AU33" s="98"/>
      <c r="AV33" s="98"/>
      <c r="AW33" s="98"/>
      <c r="AX33" s="99"/>
      <c r="AY33" s="99"/>
      <c r="AZ33" s="97"/>
      <c r="BA33" s="86">
        <f>AI33-AR33</f>
        <v>63440</v>
      </c>
      <c r="BB33" s="86"/>
      <c r="BC33" s="86"/>
      <c r="BD33" s="86"/>
      <c r="BE33" s="86"/>
      <c r="BF33" s="86"/>
    </row>
    <row r="34" spans="1:58" s="2" customFormat="1" ht="16.5" customHeight="1" thickTop="1" x14ac:dyDescent="0.15">
      <c r="A34" s="119" t="s">
        <v>15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1"/>
      <c r="S34" s="61"/>
      <c r="T34" s="62"/>
      <c r="U34" s="62"/>
      <c r="V34" s="81"/>
      <c r="W34" s="81"/>
      <c r="X34" s="81"/>
      <c r="Y34" s="81"/>
      <c r="Z34" s="80">
        <f>SUM(Z32:AE33)</f>
        <v>1870000</v>
      </c>
      <c r="AA34" s="80"/>
      <c r="AB34" s="80"/>
      <c r="AC34" s="80"/>
      <c r="AD34" s="80"/>
      <c r="AE34" s="57"/>
      <c r="AF34" s="84"/>
      <c r="AG34" s="85"/>
      <c r="AH34" s="85"/>
      <c r="AI34" s="80">
        <f>SUM(AI32:AN33)</f>
        <v>1042800</v>
      </c>
      <c r="AJ34" s="80"/>
      <c r="AK34" s="80"/>
      <c r="AL34" s="80"/>
      <c r="AM34" s="80"/>
      <c r="AN34" s="83"/>
      <c r="AO34" s="60"/>
      <c r="AP34" s="85"/>
      <c r="AQ34" s="85"/>
      <c r="AR34" s="57">
        <v>423360</v>
      </c>
      <c r="AS34" s="58"/>
      <c r="AT34" s="58"/>
      <c r="AU34" s="58"/>
      <c r="AV34" s="58"/>
      <c r="AW34" s="58"/>
      <c r="AX34" s="59"/>
      <c r="AY34" s="59"/>
      <c r="AZ34" s="60"/>
      <c r="BA34" s="80">
        <f>AI34-AR34</f>
        <v>619440</v>
      </c>
      <c r="BB34" s="80"/>
      <c r="BC34" s="80"/>
      <c r="BD34" s="80"/>
      <c r="BE34" s="80"/>
      <c r="BF34" s="80"/>
    </row>
  </sheetData>
  <mergeCells count="345">
    <mergeCell ref="A26:H26"/>
    <mergeCell ref="AO27:AQ27"/>
    <mergeCell ref="AR27:AW27"/>
    <mergeCell ref="AF26:AH26"/>
    <mergeCell ref="A30:H30"/>
    <mergeCell ref="I30:O30"/>
    <mergeCell ref="P30:R30"/>
    <mergeCell ref="V29:Y29"/>
    <mergeCell ref="Z29:AE29"/>
    <mergeCell ref="AF29:AH29"/>
    <mergeCell ref="AI29:AN29"/>
    <mergeCell ref="V30:Y30"/>
    <mergeCell ref="Z30:AE30"/>
    <mergeCell ref="AF30:AH30"/>
    <mergeCell ref="A32:R32"/>
    <mergeCell ref="A34:R34"/>
    <mergeCell ref="AO25:AQ25"/>
    <mergeCell ref="AR25:AW25"/>
    <mergeCell ref="V27:Y27"/>
    <mergeCell ref="Z27:AE27"/>
    <mergeCell ref="AF27:AH27"/>
    <mergeCell ref="S33:U33"/>
    <mergeCell ref="A28:H28"/>
    <mergeCell ref="A27:H27"/>
    <mergeCell ref="AR24:AW24"/>
    <mergeCell ref="A24:H24"/>
    <mergeCell ref="A4:F4"/>
    <mergeCell ref="A3:F3"/>
    <mergeCell ref="A5:F5"/>
    <mergeCell ref="AF4:AT4"/>
    <mergeCell ref="G5:AE5"/>
    <mergeCell ref="G3:J3"/>
    <mergeCell ref="AF5:AT5"/>
    <mergeCell ref="AO24:AQ24"/>
    <mergeCell ref="V25:Y25"/>
    <mergeCell ref="Z25:AE25"/>
    <mergeCell ref="AF25:AH25"/>
    <mergeCell ref="AI25:AN25"/>
    <mergeCell ref="A25:H25"/>
    <mergeCell ref="I25:O25"/>
    <mergeCell ref="AY2:BB2"/>
    <mergeCell ref="AY3:BB5"/>
    <mergeCell ref="AU1:BF1"/>
    <mergeCell ref="AF28:AH28"/>
    <mergeCell ref="AI28:AN28"/>
    <mergeCell ref="AO28:AQ28"/>
    <mergeCell ref="AR28:AW28"/>
    <mergeCell ref="K3:AT3"/>
    <mergeCell ref="A6:BF6"/>
    <mergeCell ref="G4:AE4"/>
    <mergeCell ref="A2:AT2"/>
    <mergeCell ref="C1:K1"/>
    <mergeCell ref="L1:M1"/>
    <mergeCell ref="N1:O1"/>
    <mergeCell ref="P1:AT1"/>
    <mergeCell ref="A1:B1"/>
    <mergeCell ref="Z24:AE24"/>
    <mergeCell ref="AF24:AH24"/>
    <mergeCell ref="AI24:AN24"/>
    <mergeCell ref="AX22:AZ22"/>
    <mergeCell ref="BA22:BF22"/>
    <mergeCell ref="V22:Y22"/>
    <mergeCell ref="Z22:AE22"/>
    <mergeCell ref="AF22:AH22"/>
    <mergeCell ref="AI22:AN22"/>
    <mergeCell ref="V23:Y23"/>
    <mergeCell ref="AX23:AZ23"/>
    <mergeCell ref="BA23:BF23"/>
    <mergeCell ref="AX8:AZ8"/>
    <mergeCell ref="AU2:AX2"/>
    <mergeCell ref="AU3:AX5"/>
    <mergeCell ref="BA24:BF24"/>
    <mergeCell ref="AX20:AZ20"/>
    <mergeCell ref="BA20:BF20"/>
    <mergeCell ref="BC2:BF2"/>
    <mergeCell ref="BC3:BF5"/>
    <mergeCell ref="AX24:AZ24"/>
    <mergeCell ref="P25:R25"/>
    <mergeCell ref="S25:U25"/>
    <mergeCell ref="P28:R28"/>
    <mergeCell ref="S28:U28"/>
    <mergeCell ref="V28:Y28"/>
    <mergeCell ref="Z28:AE28"/>
    <mergeCell ref="AX28:AZ28"/>
    <mergeCell ref="AI27:AN27"/>
    <mergeCell ref="V24:Y24"/>
    <mergeCell ref="I24:O24"/>
    <mergeCell ref="P24:R24"/>
    <mergeCell ref="S24:U24"/>
    <mergeCell ref="P27:R27"/>
    <mergeCell ref="I28:O28"/>
    <mergeCell ref="I27:O27"/>
    <mergeCell ref="S27:U27"/>
    <mergeCell ref="I26:O26"/>
    <mergeCell ref="P26:R26"/>
    <mergeCell ref="S26:U26"/>
    <mergeCell ref="AI26:AN26"/>
    <mergeCell ref="AO33:AQ33"/>
    <mergeCell ref="AR33:AW33"/>
    <mergeCell ref="AX33:AZ33"/>
    <mergeCell ref="AO26:AQ26"/>
    <mergeCell ref="AR26:AW26"/>
    <mergeCell ref="AO31:AQ31"/>
    <mergeCell ref="AR31:AW31"/>
    <mergeCell ref="BA27:BF27"/>
    <mergeCell ref="AX27:AZ27"/>
    <mergeCell ref="BA28:BF28"/>
    <mergeCell ref="BA29:BF29"/>
    <mergeCell ref="AX25:AZ25"/>
    <mergeCell ref="BA25:BF25"/>
    <mergeCell ref="AX26:AZ26"/>
    <mergeCell ref="BA26:BF26"/>
    <mergeCell ref="BA31:BF31"/>
    <mergeCell ref="AX32:AZ32"/>
    <mergeCell ref="AX30:AZ30"/>
    <mergeCell ref="BA30:BF30"/>
    <mergeCell ref="AO29:AQ29"/>
    <mergeCell ref="AR29:AW29"/>
    <mergeCell ref="AO34:AQ34"/>
    <mergeCell ref="BA33:BF33"/>
    <mergeCell ref="V33:Y33"/>
    <mergeCell ref="Z33:AE33"/>
    <mergeCell ref="AF33:AH33"/>
    <mergeCell ref="AI33:AN33"/>
    <mergeCell ref="BA32:BF32"/>
    <mergeCell ref="V32:Y32"/>
    <mergeCell ref="Z32:AE32"/>
    <mergeCell ref="AF32:AH32"/>
    <mergeCell ref="AI32:AN32"/>
    <mergeCell ref="BA34:BF34"/>
    <mergeCell ref="V34:Y34"/>
    <mergeCell ref="Z34:AE34"/>
    <mergeCell ref="AF34:AH34"/>
    <mergeCell ref="AI34:AN34"/>
    <mergeCell ref="AO32:AQ32"/>
    <mergeCell ref="AR32:AW32"/>
    <mergeCell ref="AI30:AN30"/>
    <mergeCell ref="AO30:AQ30"/>
    <mergeCell ref="AR30:AW30"/>
    <mergeCell ref="S32:U32"/>
    <mergeCell ref="A31:R31"/>
    <mergeCell ref="A29:H29"/>
    <mergeCell ref="I29:O29"/>
    <mergeCell ref="P29:R29"/>
    <mergeCell ref="S29:U29"/>
    <mergeCell ref="AX29:AZ29"/>
    <mergeCell ref="AF31:AH31"/>
    <mergeCell ref="AI31:AN31"/>
    <mergeCell ref="S30:U30"/>
    <mergeCell ref="AX31:AZ31"/>
    <mergeCell ref="V26:Y26"/>
    <mergeCell ref="Z26:AE26"/>
    <mergeCell ref="AR34:AW34"/>
    <mergeCell ref="AX34:AZ34"/>
    <mergeCell ref="S34:U34"/>
    <mergeCell ref="AO23:AQ23"/>
    <mergeCell ref="AR23:AW23"/>
    <mergeCell ref="S31:U31"/>
    <mergeCell ref="V31:Y31"/>
    <mergeCell ref="Z31:AE31"/>
    <mergeCell ref="AR22:AW22"/>
    <mergeCell ref="A23:H23"/>
    <mergeCell ref="I23:O23"/>
    <mergeCell ref="P23:R23"/>
    <mergeCell ref="S23:U23"/>
    <mergeCell ref="Z23:AE23"/>
    <mergeCell ref="AF23:AH23"/>
    <mergeCell ref="AI23:AN23"/>
    <mergeCell ref="A22:H22"/>
    <mergeCell ref="I22:O22"/>
    <mergeCell ref="P22:R22"/>
    <mergeCell ref="S22:U22"/>
    <mergeCell ref="AO21:AQ21"/>
    <mergeCell ref="AR21:AW21"/>
    <mergeCell ref="A21:H21"/>
    <mergeCell ref="I21:O21"/>
    <mergeCell ref="P21:R21"/>
    <mergeCell ref="S21:U21"/>
    <mergeCell ref="AO22:AQ22"/>
    <mergeCell ref="A20:H20"/>
    <mergeCell ref="I20:O20"/>
    <mergeCell ref="P20:R20"/>
    <mergeCell ref="AX21:AZ21"/>
    <mergeCell ref="BA21:BF21"/>
    <mergeCell ref="V21:Y21"/>
    <mergeCell ref="Z21:AE21"/>
    <mergeCell ref="AF21:AH21"/>
    <mergeCell ref="AI21:AN21"/>
    <mergeCell ref="AO20:AQ20"/>
    <mergeCell ref="AR20:AW20"/>
    <mergeCell ref="S20:U20"/>
    <mergeCell ref="V20:Y20"/>
    <mergeCell ref="Z20:AE20"/>
    <mergeCell ref="AX18:AZ18"/>
    <mergeCell ref="S18:U18"/>
    <mergeCell ref="AF20:AH20"/>
    <mergeCell ref="AI20:AN20"/>
    <mergeCell ref="AI19:AN19"/>
    <mergeCell ref="AO19:AQ19"/>
    <mergeCell ref="AR19:AW19"/>
    <mergeCell ref="A19:H19"/>
    <mergeCell ref="I19:O19"/>
    <mergeCell ref="P19:R19"/>
    <mergeCell ref="S19:U19"/>
    <mergeCell ref="BA18:BF18"/>
    <mergeCell ref="V18:Y18"/>
    <mergeCell ref="Z18:AE18"/>
    <mergeCell ref="AF18:AH18"/>
    <mergeCell ref="AI18:AN18"/>
    <mergeCell ref="AX19:AZ19"/>
    <mergeCell ref="BA19:BF19"/>
    <mergeCell ref="V19:Y19"/>
    <mergeCell ref="Z19:AE19"/>
    <mergeCell ref="AF19:AH19"/>
    <mergeCell ref="AO18:AQ18"/>
    <mergeCell ref="AR18:AW18"/>
    <mergeCell ref="AX16:AZ16"/>
    <mergeCell ref="A16:H16"/>
    <mergeCell ref="I16:O16"/>
    <mergeCell ref="P16:R16"/>
    <mergeCell ref="S16:U16"/>
    <mergeCell ref="A18:H18"/>
    <mergeCell ref="I18:O18"/>
    <mergeCell ref="P18:R18"/>
    <mergeCell ref="AI17:AN17"/>
    <mergeCell ref="AO17:AQ17"/>
    <mergeCell ref="AR17:AW17"/>
    <mergeCell ref="A17:H17"/>
    <mergeCell ref="I17:O17"/>
    <mergeCell ref="P17:R17"/>
    <mergeCell ref="S17:U17"/>
    <mergeCell ref="BA16:BF16"/>
    <mergeCell ref="V16:Y16"/>
    <mergeCell ref="Z16:AE16"/>
    <mergeCell ref="AF16:AH16"/>
    <mergeCell ref="AI16:AN16"/>
    <mergeCell ref="AX17:AZ17"/>
    <mergeCell ref="BA17:BF17"/>
    <mergeCell ref="V17:Y17"/>
    <mergeCell ref="Z17:AE17"/>
    <mergeCell ref="AF17:AH17"/>
    <mergeCell ref="AO16:AQ16"/>
    <mergeCell ref="AR16:AW16"/>
    <mergeCell ref="AX14:AZ14"/>
    <mergeCell ref="A14:H14"/>
    <mergeCell ref="I14:O14"/>
    <mergeCell ref="P14:R14"/>
    <mergeCell ref="S14:U14"/>
    <mergeCell ref="AI15:AN15"/>
    <mergeCell ref="AO15:AQ15"/>
    <mergeCell ref="AR15:AW15"/>
    <mergeCell ref="A15:H15"/>
    <mergeCell ref="I15:O15"/>
    <mergeCell ref="P15:R15"/>
    <mergeCell ref="S15:U15"/>
    <mergeCell ref="BA14:BF14"/>
    <mergeCell ref="V14:Y14"/>
    <mergeCell ref="Z14:AE14"/>
    <mergeCell ref="AF14:AH14"/>
    <mergeCell ref="AI14:AN14"/>
    <mergeCell ref="AX15:AZ15"/>
    <mergeCell ref="BA15:BF15"/>
    <mergeCell ref="V15:Y15"/>
    <mergeCell ref="Z15:AE15"/>
    <mergeCell ref="AF15:AH15"/>
    <mergeCell ref="AO14:AQ14"/>
    <mergeCell ref="AR14:AW14"/>
    <mergeCell ref="AX12:AZ12"/>
    <mergeCell ref="A12:H12"/>
    <mergeCell ref="I12:O12"/>
    <mergeCell ref="P12:R12"/>
    <mergeCell ref="S12:U12"/>
    <mergeCell ref="AI13:AN13"/>
    <mergeCell ref="AO13:AQ13"/>
    <mergeCell ref="AR13:AW13"/>
    <mergeCell ref="A13:H13"/>
    <mergeCell ref="I13:O13"/>
    <mergeCell ref="P13:R13"/>
    <mergeCell ref="S13:U13"/>
    <mergeCell ref="BA12:BF12"/>
    <mergeCell ref="V12:Y12"/>
    <mergeCell ref="Z12:AE12"/>
    <mergeCell ref="AF12:AH12"/>
    <mergeCell ref="AI12:AN12"/>
    <mergeCell ref="AX13:AZ13"/>
    <mergeCell ref="BA13:BF13"/>
    <mergeCell ref="V13:Y13"/>
    <mergeCell ref="Z13:AE13"/>
    <mergeCell ref="AF13:AH13"/>
    <mergeCell ref="Z11:AE11"/>
    <mergeCell ref="AF11:AH11"/>
    <mergeCell ref="AI11:AN11"/>
    <mergeCell ref="AX10:AZ10"/>
    <mergeCell ref="A10:H10"/>
    <mergeCell ref="I10:O10"/>
    <mergeCell ref="P10:R10"/>
    <mergeCell ref="S10:U10"/>
    <mergeCell ref="N33:O33"/>
    <mergeCell ref="A33:M33"/>
    <mergeCell ref="BA10:BF10"/>
    <mergeCell ref="V10:Y10"/>
    <mergeCell ref="Z10:AE10"/>
    <mergeCell ref="AF10:AH10"/>
    <mergeCell ref="AI10:AN10"/>
    <mergeCell ref="A11:H11"/>
    <mergeCell ref="I11:O11"/>
    <mergeCell ref="P11:R11"/>
    <mergeCell ref="AR10:AW10"/>
    <mergeCell ref="AX9:AZ9"/>
    <mergeCell ref="BA9:BF9"/>
    <mergeCell ref="AO11:AQ11"/>
    <mergeCell ref="AR11:AW11"/>
    <mergeCell ref="P33:R33"/>
    <mergeCell ref="S11:U11"/>
    <mergeCell ref="AO12:AQ12"/>
    <mergeCell ref="AR12:AW12"/>
    <mergeCell ref="V11:Y11"/>
    <mergeCell ref="V9:Y9"/>
    <mergeCell ref="Z9:AE9"/>
    <mergeCell ref="AF9:AH9"/>
    <mergeCell ref="AX11:AZ11"/>
    <mergeCell ref="BA11:BF11"/>
    <mergeCell ref="A9:H9"/>
    <mergeCell ref="I9:O9"/>
    <mergeCell ref="P9:R9"/>
    <mergeCell ref="S9:U9"/>
    <mergeCell ref="AO10:AQ10"/>
    <mergeCell ref="A7:H8"/>
    <mergeCell ref="I7:O8"/>
    <mergeCell ref="S8:U8"/>
    <mergeCell ref="S7:AE7"/>
    <mergeCell ref="P7:R8"/>
    <mergeCell ref="AF7:AN7"/>
    <mergeCell ref="Z8:AE8"/>
    <mergeCell ref="V8:Y8"/>
    <mergeCell ref="AF8:AH8"/>
    <mergeCell ref="AI8:AN8"/>
    <mergeCell ref="AI9:AN9"/>
    <mergeCell ref="AR9:AW9"/>
    <mergeCell ref="AR8:AW8"/>
    <mergeCell ref="AO7:AW7"/>
    <mergeCell ref="AX7:BF7"/>
    <mergeCell ref="BA8:BF8"/>
    <mergeCell ref="AO9:AQ9"/>
    <mergeCell ref="AO8:AQ8"/>
  </mergeCells>
  <phoneticPr fontId="2"/>
  <printOptions horizontalCentered="1" verticalCentered="1"/>
  <pageMargins left="0.39370078740157483" right="0.39370078740157483" top="0.78740157480314965" bottom="0.39370078740157483" header="0.51181102362204722" footer="0.51181102362204722"/>
  <pageSetup paperSize="9" scale="98" orientation="landscape" cellComments="asDisplaye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F34"/>
  <sheetViews>
    <sheetView tabSelected="1" view="pageBreakPreview" zoomScale="85" zoomScaleNormal="85" workbookViewId="0">
      <selection activeCell="G3" sqref="G3:J3"/>
    </sheetView>
  </sheetViews>
  <sheetFormatPr defaultColWidth="2.375" defaultRowHeight="16.5" customHeight="1" x14ac:dyDescent="0.15"/>
  <cols>
    <col min="1" max="16384" width="2.375" style="4"/>
  </cols>
  <sheetData>
    <row r="1" spans="1:58" ht="17.25" x14ac:dyDescent="0.2">
      <c r="A1" s="226">
        <v>10</v>
      </c>
      <c r="B1" s="226"/>
      <c r="C1" s="104" t="s">
        <v>2</v>
      </c>
      <c r="D1" s="104"/>
      <c r="E1" s="104"/>
      <c r="F1" s="104"/>
      <c r="G1" s="104"/>
      <c r="H1" s="104"/>
      <c r="I1" s="104"/>
      <c r="J1" s="104"/>
      <c r="K1" s="104"/>
      <c r="L1" s="105" t="s">
        <v>18</v>
      </c>
      <c r="M1" s="105"/>
      <c r="N1" s="227">
        <v>2</v>
      </c>
      <c r="O1" s="227"/>
      <c r="P1" s="104" t="s">
        <v>19</v>
      </c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228"/>
      <c r="AV1" s="228"/>
      <c r="AW1" s="228"/>
      <c r="AX1" s="228"/>
      <c r="AY1" s="229"/>
      <c r="AZ1" s="229"/>
      <c r="BA1" s="229"/>
      <c r="BB1" s="229"/>
      <c r="BC1" s="229"/>
      <c r="BD1" s="229"/>
      <c r="BE1" s="229"/>
      <c r="BF1" s="229"/>
    </row>
    <row r="2" spans="1:58" ht="16.5" customHeight="1" x14ac:dyDescent="0.1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7"/>
      <c r="AU2" s="117"/>
      <c r="AV2" s="117"/>
      <c r="AW2" s="117"/>
      <c r="AX2" s="225"/>
      <c r="AY2" s="224" t="s">
        <v>34</v>
      </c>
      <c r="AZ2" s="224"/>
      <c r="BA2" s="224"/>
      <c r="BB2" s="224"/>
      <c r="BC2" s="224" t="s">
        <v>17</v>
      </c>
      <c r="BD2" s="224"/>
      <c r="BE2" s="224"/>
      <c r="BF2" s="224"/>
    </row>
    <row r="3" spans="1:58" ht="18" customHeight="1" x14ac:dyDescent="0.15">
      <c r="A3" s="115" t="s">
        <v>0</v>
      </c>
      <c r="B3" s="115"/>
      <c r="C3" s="115"/>
      <c r="D3" s="115"/>
      <c r="E3" s="115"/>
      <c r="F3" s="115"/>
      <c r="G3" s="118" t="s">
        <v>21</v>
      </c>
      <c r="H3" s="118"/>
      <c r="I3" s="118"/>
      <c r="J3" s="118"/>
      <c r="K3" s="110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2"/>
      <c r="AU3" s="117"/>
      <c r="AV3" s="117"/>
      <c r="AW3" s="117"/>
      <c r="AX3" s="225"/>
      <c r="AY3" s="224"/>
      <c r="AZ3" s="224"/>
      <c r="BA3" s="224"/>
      <c r="BB3" s="224"/>
      <c r="BC3" s="224"/>
      <c r="BD3" s="224"/>
      <c r="BE3" s="224"/>
      <c r="BF3" s="224"/>
    </row>
    <row r="4" spans="1:58" ht="18" customHeight="1" x14ac:dyDescent="0.15">
      <c r="A4" s="115" t="s">
        <v>3</v>
      </c>
      <c r="B4" s="115"/>
      <c r="C4" s="115"/>
      <c r="D4" s="115"/>
      <c r="E4" s="115"/>
      <c r="F4" s="115"/>
      <c r="G4" s="114" t="s">
        <v>22</v>
      </c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7"/>
      <c r="AU4" s="117"/>
      <c r="AV4" s="117"/>
      <c r="AW4" s="117"/>
      <c r="AX4" s="225"/>
      <c r="AY4" s="224"/>
      <c r="AZ4" s="224"/>
      <c r="BA4" s="224"/>
      <c r="BB4" s="224"/>
      <c r="BC4" s="224"/>
      <c r="BD4" s="224"/>
      <c r="BE4" s="224"/>
      <c r="BF4" s="224"/>
    </row>
    <row r="5" spans="1:58" ht="18" customHeight="1" x14ac:dyDescent="0.15">
      <c r="A5" s="115" t="s">
        <v>1</v>
      </c>
      <c r="B5" s="115"/>
      <c r="C5" s="115"/>
      <c r="D5" s="115"/>
      <c r="E5" s="115"/>
      <c r="F5" s="115"/>
      <c r="G5" s="114" t="s">
        <v>23</v>
      </c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7"/>
      <c r="AU5" s="117"/>
      <c r="AV5" s="117"/>
      <c r="AW5" s="117"/>
      <c r="AX5" s="225"/>
      <c r="AY5" s="224"/>
      <c r="AZ5" s="224"/>
      <c r="BA5" s="224"/>
      <c r="BB5" s="224"/>
      <c r="BC5" s="224"/>
      <c r="BD5" s="224"/>
      <c r="BE5" s="224"/>
      <c r="BF5" s="224"/>
    </row>
    <row r="6" spans="1:58" ht="8.25" customHeight="1" x14ac:dyDescent="0.15">
      <c r="A6" s="208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</row>
    <row r="7" spans="1:58" ht="16.5" customHeight="1" x14ac:dyDescent="0.15">
      <c r="A7" s="209" t="s">
        <v>4</v>
      </c>
      <c r="B7" s="209"/>
      <c r="C7" s="209"/>
      <c r="D7" s="209"/>
      <c r="E7" s="209"/>
      <c r="F7" s="209"/>
      <c r="G7" s="209"/>
      <c r="H7" s="209"/>
      <c r="I7" s="209" t="s">
        <v>5</v>
      </c>
      <c r="J7" s="209"/>
      <c r="K7" s="209"/>
      <c r="L7" s="209"/>
      <c r="M7" s="209"/>
      <c r="N7" s="209"/>
      <c r="O7" s="211"/>
      <c r="P7" s="213" t="s">
        <v>14</v>
      </c>
      <c r="Q7" s="214"/>
      <c r="R7" s="215"/>
      <c r="S7" s="18" t="s">
        <v>7</v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9"/>
      <c r="AF7" s="12" t="s">
        <v>8</v>
      </c>
      <c r="AG7" s="10"/>
      <c r="AH7" s="10"/>
      <c r="AI7" s="10"/>
      <c r="AJ7" s="10"/>
      <c r="AK7" s="10"/>
      <c r="AL7" s="10"/>
      <c r="AM7" s="10"/>
      <c r="AN7" s="26"/>
      <c r="AO7" s="9" t="s">
        <v>9</v>
      </c>
      <c r="AP7" s="10"/>
      <c r="AQ7" s="10"/>
      <c r="AR7" s="10"/>
      <c r="AS7" s="10"/>
      <c r="AT7" s="10"/>
      <c r="AU7" s="10"/>
      <c r="AV7" s="10"/>
      <c r="AW7" s="11"/>
      <c r="AX7" s="12" t="s">
        <v>10</v>
      </c>
      <c r="AY7" s="10"/>
      <c r="AZ7" s="10"/>
      <c r="BA7" s="10"/>
      <c r="BB7" s="10"/>
      <c r="BC7" s="10"/>
      <c r="BD7" s="10"/>
      <c r="BE7" s="10"/>
      <c r="BF7" s="10"/>
    </row>
    <row r="8" spans="1:58" ht="16.5" customHeight="1" thickBot="1" x14ac:dyDescent="0.2">
      <c r="A8" s="210"/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2"/>
      <c r="P8" s="216"/>
      <c r="Q8" s="217"/>
      <c r="R8" s="218"/>
      <c r="S8" s="219" t="s">
        <v>13</v>
      </c>
      <c r="T8" s="220"/>
      <c r="U8" s="220"/>
      <c r="V8" s="220" t="s">
        <v>12</v>
      </c>
      <c r="W8" s="220"/>
      <c r="X8" s="220"/>
      <c r="Y8" s="220"/>
      <c r="Z8" s="220" t="s">
        <v>11</v>
      </c>
      <c r="AA8" s="220"/>
      <c r="AB8" s="220"/>
      <c r="AC8" s="220"/>
      <c r="AD8" s="220"/>
      <c r="AE8" s="221"/>
      <c r="AF8" s="219" t="s">
        <v>6</v>
      </c>
      <c r="AG8" s="220"/>
      <c r="AH8" s="220"/>
      <c r="AI8" s="221" t="s">
        <v>11</v>
      </c>
      <c r="AJ8" s="222"/>
      <c r="AK8" s="222"/>
      <c r="AL8" s="222"/>
      <c r="AM8" s="222"/>
      <c r="AN8" s="222"/>
      <c r="AO8" s="222" t="s">
        <v>6</v>
      </c>
      <c r="AP8" s="222"/>
      <c r="AQ8" s="223"/>
      <c r="AR8" s="220" t="s">
        <v>11</v>
      </c>
      <c r="AS8" s="220"/>
      <c r="AT8" s="220"/>
      <c r="AU8" s="220"/>
      <c r="AV8" s="220"/>
      <c r="AW8" s="221"/>
      <c r="AX8" s="219" t="s">
        <v>6</v>
      </c>
      <c r="AY8" s="220"/>
      <c r="AZ8" s="220"/>
      <c r="BA8" s="220" t="s">
        <v>11</v>
      </c>
      <c r="BB8" s="220"/>
      <c r="BC8" s="220"/>
      <c r="BD8" s="220"/>
      <c r="BE8" s="220"/>
      <c r="BF8" s="220"/>
    </row>
    <row r="9" spans="1:58" ht="16.5" customHeight="1" thickTop="1" x14ac:dyDescent="0.15">
      <c r="A9" s="196" t="s">
        <v>38</v>
      </c>
      <c r="B9" s="196"/>
      <c r="C9" s="196"/>
      <c r="D9" s="196"/>
      <c r="E9" s="196"/>
      <c r="F9" s="196"/>
      <c r="G9" s="196"/>
      <c r="H9" s="196"/>
      <c r="I9" s="196" t="s">
        <v>42</v>
      </c>
      <c r="J9" s="196"/>
      <c r="K9" s="196"/>
      <c r="L9" s="196"/>
      <c r="M9" s="196"/>
      <c r="N9" s="196"/>
      <c r="O9" s="197"/>
      <c r="P9" s="198" t="s">
        <v>26</v>
      </c>
      <c r="Q9" s="198"/>
      <c r="R9" s="199"/>
      <c r="S9" s="200">
        <v>30</v>
      </c>
      <c r="T9" s="201"/>
      <c r="U9" s="201"/>
      <c r="V9" s="202">
        <v>9000</v>
      </c>
      <c r="W9" s="202"/>
      <c r="X9" s="202"/>
      <c r="Y9" s="202"/>
      <c r="Z9" s="182">
        <f>IF(S9="","",ROUNDDOWN(S9*V9,0))</f>
        <v>270000</v>
      </c>
      <c r="AA9" s="182"/>
      <c r="AB9" s="182"/>
      <c r="AC9" s="182"/>
      <c r="AD9" s="182"/>
      <c r="AE9" s="203"/>
      <c r="AF9" s="200">
        <v>15</v>
      </c>
      <c r="AG9" s="201"/>
      <c r="AH9" s="201"/>
      <c r="AI9" s="204">
        <f>IF(S9="","",ROUNDDOWN(V9*AF9,0))</f>
        <v>135000</v>
      </c>
      <c r="AJ9" s="205"/>
      <c r="AK9" s="205"/>
      <c r="AL9" s="205"/>
      <c r="AM9" s="205"/>
      <c r="AN9" s="205"/>
      <c r="AO9" s="206">
        <v>6</v>
      </c>
      <c r="AP9" s="206"/>
      <c r="AQ9" s="207"/>
      <c r="AR9" s="192">
        <f>IF(S9="","",ROUNDDOWN(V9*AO9,0))</f>
        <v>54000</v>
      </c>
      <c r="AS9" s="193"/>
      <c r="AT9" s="193"/>
      <c r="AU9" s="193"/>
      <c r="AV9" s="193"/>
      <c r="AW9" s="193"/>
      <c r="AX9" s="194">
        <f>IF(S9="","",AF9-AO9)</f>
        <v>9</v>
      </c>
      <c r="AY9" s="194"/>
      <c r="AZ9" s="195"/>
      <c r="BA9" s="182">
        <f>IF(S9="","",AI9-AR9)</f>
        <v>81000</v>
      </c>
      <c r="BB9" s="182"/>
      <c r="BC9" s="182"/>
      <c r="BD9" s="182"/>
      <c r="BE9" s="182"/>
      <c r="BF9" s="182"/>
    </row>
    <row r="10" spans="1:58" ht="16.5" customHeight="1" x14ac:dyDescent="0.15">
      <c r="A10" s="164" t="s">
        <v>39</v>
      </c>
      <c r="B10" s="164"/>
      <c r="C10" s="164"/>
      <c r="D10" s="164"/>
      <c r="E10" s="164"/>
      <c r="F10" s="164"/>
      <c r="G10" s="164"/>
      <c r="H10" s="164"/>
      <c r="I10" s="164" t="s">
        <v>43</v>
      </c>
      <c r="J10" s="164"/>
      <c r="K10" s="164"/>
      <c r="L10" s="164"/>
      <c r="M10" s="164"/>
      <c r="N10" s="164"/>
      <c r="O10" s="165"/>
      <c r="P10" s="166" t="s">
        <v>26</v>
      </c>
      <c r="Q10" s="166"/>
      <c r="R10" s="167"/>
      <c r="S10" s="168">
        <v>30</v>
      </c>
      <c r="T10" s="169"/>
      <c r="U10" s="169"/>
      <c r="V10" s="170">
        <v>8000</v>
      </c>
      <c r="W10" s="170"/>
      <c r="X10" s="170"/>
      <c r="Y10" s="170"/>
      <c r="Z10" s="171">
        <f t="shared" ref="Z10:Z29" si="0">IF(S10="","",ROUNDDOWN(S10*V10,0))</f>
        <v>240000</v>
      </c>
      <c r="AA10" s="171"/>
      <c r="AB10" s="171"/>
      <c r="AC10" s="171"/>
      <c r="AD10" s="171"/>
      <c r="AE10" s="172"/>
      <c r="AF10" s="168">
        <v>15</v>
      </c>
      <c r="AG10" s="169"/>
      <c r="AH10" s="169"/>
      <c r="AI10" s="182">
        <f t="shared" ref="AI10:AI29" si="1">IF(S10="","",ROUNDDOWN(V10*AF10,0))</f>
        <v>120000</v>
      </c>
      <c r="AJ10" s="182"/>
      <c r="AK10" s="182"/>
      <c r="AL10" s="182"/>
      <c r="AM10" s="182"/>
      <c r="AN10" s="183"/>
      <c r="AO10" s="184">
        <v>6</v>
      </c>
      <c r="AP10" s="169"/>
      <c r="AQ10" s="169"/>
      <c r="AR10" s="188">
        <f t="shared" ref="AR10:AR29" si="2">IF(S10="","",ROUNDDOWN(V10*AO10,0))</f>
        <v>48000</v>
      </c>
      <c r="AS10" s="189"/>
      <c r="AT10" s="189"/>
      <c r="AU10" s="189"/>
      <c r="AV10" s="189"/>
      <c r="AW10" s="189"/>
      <c r="AX10" s="190">
        <f t="shared" ref="AX10:AX29" si="3">IF(S10="","",AF10-AO10)</f>
        <v>9</v>
      </c>
      <c r="AY10" s="190"/>
      <c r="AZ10" s="191"/>
      <c r="BA10" s="171">
        <f t="shared" ref="BA10:BA29" si="4">IF(S10="","",AI10-AR10)</f>
        <v>72000</v>
      </c>
      <c r="BB10" s="171"/>
      <c r="BC10" s="171"/>
      <c r="BD10" s="171"/>
      <c r="BE10" s="171"/>
      <c r="BF10" s="171"/>
    </row>
    <row r="11" spans="1:58" ht="16.5" customHeight="1" x14ac:dyDescent="0.15">
      <c r="A11" s="164" t="s">
        <v>40</v>
      </c>
      <c r="B11" s="164"/>
      <c r="C11" s="164"/>
      <c r="D11" s="164"/>
      <c r="E11" s="164"/>
      <c r="F11" s="164"/>
      <c r="G11" s="164"/>
      <c r="H11" s="164"/>
      <c r="I11" s="164" t="s">
        <v>44</v>
      </c>
      <c r="J11" s="164"/>
      <c r="K11" s="164"/>
      <c r="L11" s="164"/>
      <c r="M11" s="164"/>
      <c r="N11" s="164"/>
      <c r="O11" s="165"/>
      <c r="P11" s="166" t="s">
        <v>31</v>
      </c>
      <c r="Q11" s="166"/>
      <c r="R11" s="167"/>
      <c r="S11" s="168">
        <v>30</v>
      </c>
      <c r="T11" s="169"/>
      <c r="U11" s="169"/>
      <c r="V11" s="170">
        <v>7000</v>
      </c>
      <c r="W11" s="170"/>
      <c r="X11" s="170"/>
      <c r="Y11" s="170"/>
      <c r="Z11" s="171">
        <f t="shared" si="0"/>
        <v>210000</v>
      </c>
      <c r="AA11" s="171"/>
      <c r="AB11" s="171"/>
      <c r="AC11" s="171"/>
      <c r="AD11" s="171"/>
      <c r="AE11" s="172"/>
      <c r="AF11" s="168">
        <v>15</v>
      </c>
      <c r="AG11" s="169"/>
      <c r="AH11" s="169"/>
      <c r="AI11" s="182">
        <f t="shared" si="1"/>
        <v>105000</v>
      </c>
      <c r="AJ11" s="182"/>
      <c r="AK11" s="182"/>
      <c r="AL11" s="182"/>
      <c r="AM11" s="182"/>
      <c r="AN11" s="183"/>
      <c r="AO11" s="184">
        <v>6</v>
      </c>
      <c r="AP11" s="169"/>
      <c r="AQ11" s="169"/>
      <c r="AR11" s="188">
        <f t="shared" si="2"/>
        <v>42000</v>
      </c>
      <c r="AS11" s="189"/>
      <c r="AT11" s="189"/>
      <c r="AU11" s="189"/>
      <c r="AV11" s="189"/>
      <c r="AW11" s="189"/>
      <c r="AX11" s="190">
        <f t="shared" si="3"/>
        <v>9</v>
      </c>
      <c r="AY11" s="190"/>
      <c r="AZ11" s="191"/>
      <c r="BA11" s="171">
        <f t="shared" si="4"/>
        <v>63000</v>
      </c>
      <c r="BB11" s="171"/>
      <c r="BC11" s="171"/>
      <c r="BD11" s="171"/>
      <c r="BE11" s="171"/>
      <c r="BF11" s="171"/>
    </row>
    <row r="12" spans="1:58" ht="16.5" customHeight="1" x14ac:dyDescent="0.15">
      <c r="A12" s="164" t="s">
        <v>41</v>
      </c>
      <c r="B12" s="164"/>
      <c r="C12" s="164"/>
      <c r="D12" s="164"/>
      <c r="E12" s="164"/>
      <c r="F12" s="164"/>
      <c r="G12" s="164"/>
      <c r="H12" s="164"/>
      <c r="I12" s="164" t="s">
        <v>45</v>
      </c>
      <c r="J12" s="164"/>
      <c r="K12" s="164"/>
      <c r="L12" s="164"/>
      <c r="M12" s="164"/>
      <c r="N12" s="164"/>
      <c r="O12" s="165"/>
      <c r="P12" s="166" t="s">
        <v>26</v>
      </c>
      <c r="Q12" s="166"/>
      <c r="R12" s="167"/>
      <c r="S12" s="168">
        <v>30</v>
      </c>
      <c r="T12" s="169"/>
      <c r="U12" s="169"/>
      <c r="V12" s="170">
        <v>6000</v>
      </c>
      <c r="W12" s="170"/>
      <c r="X12" s="170"/>
      <c r="Y12" s="170"/>
      <c r="Z12" s="171">
        <f t="shared" si="0"/>
        <v>180000</v>
      </c>
      <c r="AA12" s="171"/>
      <c r="AB12" s="171"/>
      <c r="AC12" s="171"/>
      <c r="AD12" s="171"/>
      <c r="AE12" s="172"/>
      <c r="AF12" s="168">
        <v>15</v>
      </c>
      <c r="AG12" s="169"/>
      <c r="AH12" s="169"/>
      <c r="AI12" s="182">
        <f t="shared" si="1"/>
        <v>90000</v>
      </c>
      <c r="AJ12" s="182"/>
      <c r="AK12" s="182"/>
      <c r="AL12" s="182"/>
      <c r="AM12" s="182"/>
      <c r="AN12" s="183"/>
      <c r="AO12" s="184">
        <v>6</v>
      </c>
      <c r="AP12" s="169"/>
      <c r="AQ12" s="169"/>
      <c r="AR12" s="188">
        <f t="shared" si="2"/>
        <v>36000</v>
      </c>
      <c r="AS12" s="189"/>
      <c r="AT12" s="189"/>
      <c r="AU12" s="189"/>
      <c r="AV12" s="189"/>
      <c r="AW12" s="189"/>
      <c r="AX12" s="190">
        <f t="shared" si="3"/>
        <v>9</v>
      </c>
      <c r="AY12" s="190"/>
      <c r="AZ12" s="191"/>
      <c r="BA12" s="171">
        <f t="shared" si="4"/>
        <v>54000</v>
      </c>
      <c r="BB12" s="171"/>
      <c r="BC12" s="171"/>
      <c r="BD12" s="171"/>
      <c r="BE12" s="171"/>
      <c r="BF12" s="171"/>
    </row>
    <row r="13" spans="1:58" ht="16.5" customHeight="1" x14ac:dyDescent="0.15">
      <c r="A13" s="164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5"/>
      <c r="P13" s="166"/>
      <c r="Q13" s="166"/>
      <c r="R13" s="167"/>
      <c r="S13" s="168"/>
      <c r="T13" s="169"/>
      <c r="U13" s="169"/>
      <c r="V13" s="170"/>
      <c r="W13" s="170"/>
      <c r="X13" s="170"/>
      <c r="Y13" s="170"/>
      <c r="Z13" s="171" t="str">
        <f t="shared" si="0"/>
        <v/>
      </c>
      <c r="AA13" s="171"/>
      <c r="AB13" s="171"/>
      <c r="AC13" s="171"/>
      <c r="AD13" s="171"/>
      <c r="AE13" s="172"/>
      <c r="AF13" s="168"/>
      <c r="AG13" s="169"/>
      <c r="AH13" s="169"/>
      <c r="AI13" s="182" t="str">
        <f t="shared" si="1"/>
        <v/>
      </c>
      <c r="AJ13" s="182"/>
      <c r="AK13" s="182"/>
      <c r="AL13" s="182"/>
      <c r="AM13" s="182"/>
      <c r="AN13" s="183"/>
      <c r="AO13" s="184"/>
      <c r="AP13" s="169"/>
      <c r="AQ13" s="169"/>
      <c r="AR13" s="170" t="str">
        <f t="shared" si="2"/>
        <v/>
      </c>
      <c r="AS13" s="170"/>
      <c r="AT13" s="170"/>
      <c r="AU13" s="170"/>
      <c r="AV13" s="170"/>
      <c r="AW13" s="185"/>
      <c r="AX13" s="186" t="str">
        <f t="shared" si="3"/>
        <v/>
      </c>
      <c r="AY13" s="187"/>
      <c r="AZ13" s="187"/>
      <c r="BA13" s="171" t="str">
        <f t="shared" si="4"/>
        <v/>
      </c>
      <c r="BB13" s="171"/>
      <c r="BC13" s="171"/>
      <c r="BD13" s="171"/>
      <c r="BE13" s="171"/>
      <c r="BF13" s="171"/>
    </row>
    <row r="14" spans="1:58" ht="16.5" customHeight="1" x14ac:dyDescent="0.15">
      <c r="A14" s="164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5"/>
      <c r="P14" s="166"/>
      <c r="Q14" s="166"/>
      <c r="R14" s="167"/>
      <c r="S14" s="168"/>
      <c r="T14" s="169"/>
      <c r="U14" s="169"/>
      <c r="V14" s="170"/>
      <c r="W14" s="170"/>
      <c r="X14" s="170"/>
      <c r="Y14" s="170"/>
      <c r="Z14" s="171" t="str">
        <f t="shared" si="0"/>
        <v/>
      </c>
      <c r="AA14" s="171"/>
      <c r="AB14" s="171"/>
      <c r="AC14" s="171"/>
      <c r="AD14" s="171"/>
      <c r="AE14" s="172"/>
      <c r="AF14" s="168"/>
      <c r="AG14" s="169"/>
      <c r="AH14" s="169"/>
      <c r="AI14" s="182" t="str">
        <f t="shared" si="1"/>
        <v/>
      </c>
      <c r="AJ14" s="182"/>
      <c r="AK14" s="182"/>
      <c r="AL14" s="182"/>
      <c r="AM14" s="182"/>
      <c r="AN14" s="183"/>
      <c r="AO14" s="184"/>
      <c r="AP14" s="169"/>
      <c r="AQ14" s="169"/>
      <c r="AR14" s="170" t="str">
        <f t="shared" si="2"/>
        <v/>
      </c>
      <c r="AS14" s="170"/>
      <c r="AT14" s="170"/>
      <c r="AU14" s="170"/>
      <c r="AV14" s="170"/>
      <c r="AW14" s="185"/>
      <c r="AX14" s="186" t="str">
        <f t="shared" si="3"/>
        <v/>
      </c>
      <c r="AY14" s="187"/>
      <c r="AZ14" s="187"/>
      <c r="BA14" s="171" t="str">
        <f t="shared" si="4"/>
        <v/>
      </c>
      <c r="BB14" s="171"/>
      <c r="BC14" s="171"/>
      <c r="BD14" s="171"/>
      <c r="BE14" s="171"/>
      <c r="BF14" s="171"/>
    </row>
    <row r="15" spans="1:58" ht="16.5" customHeight="1" x14ac:dyDescent="0.15">
      <c r="A15" s="164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5"/>
      <c r="P15" s="166"/>
      <c r="Q15" s="166"/>
      <c r="R15" s="167"/>
      <c r="S15" s="168"/>
      <c r="T15" s="169"/>
      <c r="U15" s="169"/>
      <c r="V15" s="170"/>
      <c r="W15" s="170"/>
      <c r="X15" s="170"/>
      <c r="Y15" s="170"/>
      <c r="Z15" s="171" t="str">
        <f t="shared" si="0"/>
        <v/>
      </c>
      <c r="AA15" s="171"/>
      <c r="AB15" s="171"/>
      <c r="AC15" s="171"/>
      <c r="AD15" s="171"/>
      <c r="AE15" s="172"/>
      <c r="AF15" s="168"/>
      <c r="AG15" s="169"/>
      <c r="AH15" s="169"/>
      <c r="AI15" s="182" t="str">
        <f t="shared" si="1"/>
        <v/>
      </c>
      <c r="AJ15" s="182"/>
      <c r="AK15" s="182"/>
      <c r="AL15" s="182"/>
      <c r="AM15" s="182"/>
      <c r="AN15" s="183"/>
      <c r="AO15" s="184"/>
      <c r="AP15" s="169"/>
      <c r="AQ15" s="169"/>
      <c r="AR15" s="170" t="str">
        <f t="shared" si="2"/>
        <v/>
      </c>
      <c r="AS15" s="170"/>
      <c r="AT15" s="170"/>
      <c r="AU15" s="170"/>
      <c r="AV15" s="170"/>
      <c r="AW15" s="185"/>
      <c r="AX15" s="186" t="str">
        <f t="shared" si="3"/>
        <v/>
      </c>
      <c r="AY15" s="187"/>
      <c r="AZ15" s="187"/>
      <c r="BA15" s="171" t="str">
        <f t="shared" si="4"/>
        <v/>
      </c>
      <c r="BB15" s="171"/>
      <c r="BC15" s="171"/>
      <c r="BD15" s="171"/>
      <c r="BE15" s="171"/>
      <c r="BF15" s="171"/>
    </row>
    <row r="16" spans="1:58" ht="16.5" customHeight="1" x14ac:dyDescent="0.15">
      <c r="A16" s="164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5"/>
      <c r="P16" s="166"/>
      <c r="Q16" s="166"/>
      <c r="R16" s="167"/>
      <c r="S16" s="168"/>
      <c r="T16" s="169"/>
      <c r="U16" s="169"/>
      <c r="V16" s="170"/>
      <c r="W16" s="170"/>
      <c r="X16" s="170"/>
      <c r="Y16" s="170"/>
      <c r="Z16" s="171" t="str">
        <f t="shared" si="0"/>
        <v/>
      </c>
      <c r="AA16" s="171"/>
      <c r="AB16" s="171"/>
      <c r="AC16" s="171"/>
      <c r="AD16" s="171"/>
      <c r="AE16" s="172"/>
      <c r="AF16" s="168"/>
      <c r="AG16" s="169"/>
      <c r="AH16" s="169"/>
      <c r="AI16" s="182" t="str">
        <f t="shared" si="1"/>
        <v/>
      </c>
      <c r="AJ16" s="182"/>
      <c r="AK16" s="182"/>
      <c r="AL16" s="182"/>
      <c r="AM16" s="182"/>
      <c r="AN16" s="183"/>
      <c r="AO16" s="184"/>
      <c r="AP16" s="169"/>
      <c r="AQ16" s="169"/>
      <c r="AR16" s="170" t="str">
        <f t="shared" si="2"/>
        <v/>
      </c>
      <c r="AS16" s="170"/>
      <c r="AT16" s="170"/>
      <c r="AU16" s="170"/>
      <c r="AV16" s="170"/>
      <c r="AW16" s="185"/>
      <c r="AX16" s="186" t="str">
        <f t="shared" si="3"/>
        <v/>
      </c>
      <c r="AY16" s="187"/>
      <c r="AZ16" s="187"/>
      <c r="BA16" s="171" t="str">
        <f t="shared" si="4"/>
        <v/>
      </c>
      <c r="BB16" s="171"/>
      <c r="BC16" s="171"/>
      <c r="BD16" s="171"/>
      <c r="BE16" s="171"/>
      <c r="BF16" s="171"/>
    </row>
    <row r="17" spans="1:58" ht="16.5" customHeight="1" x14ac:dyDescent="0.15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5"/>
      <c r="P17" s="166"/>
      <c r="Q17" s="166"/>
      <c r="R17" s="167"/>
      <c r="S17" s="168"/>
      <c r="T17" s="169"/>
      <c r="U17" s="169"/>
      <c r="V17" s="170"/>
      <c r="W17" s="170"/>
      <c r="X17" s="170"/>
      <c r="Y17" s="170"/>
      <c r="Z17" s="171" t="str">
        <f t="shared" si="0"/>
        <v/>
      </c>
      <c r="AA17" s="171"/>
      <c r="AB17" s="171"/>
      <c r="AC17" s="171"/>
      <c r="AD17" s="171"/>
      <c r="AE17" s="172"/>
      <c r="AF17" s="168"/>
      <c r="AG17" s="169"/>
      <c r="AH17" s="169"/>
      <c r="AI17" s="182" t="str">
        <f t="shared" si="1"/>
        <v/>
      </c>
      <c r="AJ17" s="182"/>
      <c r="AK17" s="182"/>
      <c r="AL17" s="182"/>
      <c r="AM17" s="182"/>
      <c r="AN17" s="183"/>
      <c r="AO17" s="184"/>
      <c r="AP17" s="169"/>
      <c r="AQ17" s="169"/>
      <c r="AR17" s="170" t="str">
        <f t="shared" si="2"/>
        <v/>
      </c>
      <c r="AS17" s="170"/>
      <c r="AT17" s="170"/>
      <c r="AU17" s="170"/>
      <c r="AV17" s="170"/>
      <c r="AW17" s="185"/>
      <c r="AX17" s="186" t="str">
        <f t="shared" si="3"/>
        <v/>
      </c>
      <c r="AY17" s="187"/>
      <c r="AZ17" s="187"/>
      <c r="BA17" s="171" t="str">
        <f t="shared" si="4"/>
        <v/>
      </c>
      <c r="BB17" s="171"/>
      <c r="BC17" s="171"/>
      <c r="BD17" s="171"/>
      <c r="BE17" s="171"/>
      <c r="BF17" s="171"/>
    </row>
    <row r="18" spans="1:58" ht="16.5" customHeight="1" x14ac:dyDescent="0.15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5"/>
      <c r="P18" s="166"/>
      <c r="Q18" s="166"/>
      <c r="R18" s="167"/>
      <c r="S18" s="168"/>
      <c r="T18" s="169"/>
      <c r="U18" s="169"/>
      <c r="V18" s="170"/>
      <c r="W18" s="170"/>
      <c r="X18" s="170"/>
      <c r="Y18" s="170"/>
      <c r="Z18" s="171" t="str">
        <f t="shared" si="0"/>
        <v/>
      </c>
      <c r="AA18" s="171"/>
      <c r="AB18" s="171"/>
      <c r="AC18" s="171"/>
      <c r="AD18" s="171"/>
      <c r="AE18" s="172"/>
      <c r="AF18" s="168"/>
      <c r="AG18" s="169"/>
      <c r="AH18" s="169"/>
      <c r="AI18" s="182" t="str">
        <f t="shared" si="1"/>
        <v/>
      </c>
      <c r="AJ18" s="182"/>
      <c r="AK18" s="182"/>
      <c r="AL18" s="182"/>
      <c r="AM18" s="182"/>
      <c r="AN18" s="183"/>
      <c r="AO18" s="184"/>
      <c r="AP18" s="169"/>
      <c r="AQ18" s="169"/>
      <c r="AR18" s="170" t="str">
        <f t="shared" si="2"/>
        <v/>
      </c>
      <c r="AS18" s="170"/>
      <c r="AT18" s="170"/>
      <c r="AU18" s="170"/>
      <c r="AV18" s="170"/>
      <c r="AW18" s="185"/>
      <c r="AX18" s="186" t="str">
        <f t="shared" si="3"/>
        <v/>
      </c>
      <c r="AY18" s="187"/>
      <c r="AZ18" s="187"/>
      <c r="BA18" s="171" t="str">
        <f t="shared" si="4"/>
        <v/>
      </c>
      <c r="BB18" s="171"/>
      <c r="BC18" s="171"/>
      <c r="BD18" s="171"/>
      <c r="BE18" s="171"/>
      <c r="BF18" s="171"/>
    </row>
    <row r="19" spans="1:58" ht="16.5" customHeight="1" x14ac:dyDescent="0.15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5"/>
      <c r="P19" s="166"/>
      <c r="Q19" s="166"/>
      <c r="R19" s="167"/>
      <c r="S19" s="168"/>
      <c r="T19" s="169"/>
      <c r="U19" s="169"/>
      <c r="V19" s="170"/>
      <c r="W19" s="170"/>
      <c r="X19" s="170"/>
      <c r="Y19" s="170"/>
      <c r="Z19" s="171" t="str">
        <f t="shared" si="0"/>
        <v/>
      </c>
      <c r="AA19" s="171"/>
      <c r="AB19" s="171"/>
      <c r="AC19" s="171"/>
      <c r="AD19" s="171"/>
      <c r="AE19" s="172"/>
      <c r="AF19" s="168"/>
      <c r="AG19" s="169"/>
      <c r="AH19" s="169"/>
      <c r="AI19" s="182" t="str">
        <f t="shared" si="1"/>
        <v/>
      </c>
      <c r="AJ19" s="182"/>
      <c r="AK19" s="182"/>
      <c r="AL19" s="182"/>
      <c r="AM19" s="182"/>
      <c r="AN19" s="183"/>
      <c r="AO19" s="184"/>
      <c r="AP19" s="169"/>
      <c r="AQ19" s="169"/>
      <c r="AR19" s="170" t="str">
        <f t="shared" si="2"/>
        <v/>
      </c>
      <c r="AS19" s="170"/>
      <c r="AT19" s="170"/>
      <c r="AU19" s="170"/>
      <c r="AV19" s="170"/>
      <c r="AW19" s="185"/>
      <c r="AX19" s="186" t="str">
        <f t="shared" si="3"/>
        <v/>
      </c>
      <c r="AY19" s="187"/>
      <c r="AZ19" s="187"/>
      <c r="BA19" s="171" t="str">
        <f t="shared" si="4"/>
        <v/>
      </c>
      <c r="BB19" s="171"/>
      <c r="BC19" s="171"/>
      <c r="BD19" s="171"/>
      <c r="BE19" s="171"/>
      <c r="BF19" s="171"/>
    </row>
    <row r="20" spans="1:58" ht="16.5" customHeight="1" x14ac:dyDescent="0.15">
      <c r="A20" s="164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5"/>
      <c r="P20" s="166"/>
      <c r="Q20" s="166"/>
      <c r="R20" s="167"/>
      <c r="S20" s="168"/>
      <c r="T20" s="169"/>
      <c r="U20" s="169"/>
      <c r="V20" s="170"/>
      <c r="W20" s="170"/>
      <c r="X20" s="170"/>
      <c r="Y20" s="170"/>
      <c r="Z20" s="171" t="str">
        <f t="shared" si="0"/>
        <v/>
      </c>
      <c r="AA20" s="171"/>
      <c r="AB20" s="171"/>
      <c r="AC20" s="171"/>
      <c r="AD20" s="171"/>
      <c r="AE20" s="172"/>
      <c r="AF20" s="168"/>
      <c r="AG20" s="169"/>
      <c r="AH20" s="169"/>
      <c r="AI20" s="182" t="str">
        <f t="shared" si="1"/>
        <v/>
      </c>
      <c r="AJ20" s="182"/>
      <c r="AK20" s="182"/>
      <c r="AL20" s="182"/>
      <c r="AM20" s="182"/>
      <c r="AN20" s="183"/>
      <c r="AO20" s="184"/>
      <c r="AP20" s="169"/>
      <c r="AQ20" s="169"/>
      <c r="AR20" s="170" t="str">
        <f t="shared" si="2"/>
        <v/>
      </c>
      <c r="AS20" s="170"/>
      <c r="AT20" s="170"/>
      <c r="AU20" s="170"/>
      <c r="AV20" s="170"/>
      <c r="AW20" s="185"/>
      <c r="AX20" s="186" t="str">
        <f t="shared" si="3"/>
        <v/>
      </c>
      <c r="AY20" s="187"/>
      <c r="AZ20" s="187"/>
      <c r="BA20" s="171" t="str">
        <f t="shared" si="4"/>
        <v/>
      </c>
      <c r="BB20" s="171"/>
      <c r="BC20" s="171"/>
      <c r="BD20" s="171"/>
      <c r="BE20" s="171"/>
      <c r="BF20" s="171"/>
    </row>
    <row r="21" spans="1:58" ht="16.5" customHeight="1" x14ac:dyDescent="0.15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5"/>
      <c r="P21" s="166"/>
      <c r="Q21" s="166"/>
      <c r="R21" s="167"/>
      <c r="S21" s="168"/>
      <c r="T21" s="169"/>
      <c r="U21" s="169"/>
      <c r="V21" s="170"/>
      <c r="W21" s="170"/>
      <c r="X21" s="170"/>
      <c r="Y21" s="170"/>
      <c r="Z21" s="171" t="str">
        <f t="shared" si="0"/>
        <v/>
      </c>
      <c r="AA21" s="171"/>
      <c r="AB21" s="171"/>
      <c r="AC21" s="171"/>
      <c r="AD21" s="171"/>
      <c r="AE21" s="172"/>
      <c r="AF21" s="168"/>
      <c r="AG21" s="169"/>
      <c r="AH21" s="169"/>
      <c r="AI21" s="182" t="str">
        <f t="shared" si="1"/>
        <v/>
      </c>
      <c r="AJ21" s="182"/>
      <c r="AK21" s="182"/>
      <c r="AL21" s="182"/>
      <c r="AM21" s="182"/>
      <c r="AN21" s="183"/>
      <c r="AO21" s="184"/>
      <c r="AP21" s="169"/>
      <c r="AQ21" s="169"/>
      <c r="AR21" s="170" t="str">
        <f t="shared" si="2"/>
        <v/>
      </c>
      <c r="AS21" s="170"/>
      <c r="AT21" s="170"/>
      <c r="AU21" s="170"/>
      <c r="AV21" s="170"/>
      <c r="AW21" s="185"/>
      <c r="AX21" s="186" t="str">
        <f t="shared" si="3"/>
        <v/>
      </c>
      <c r="AY21" s="187"/>
      <c r="AZ21" s="187"/>
      <c r="BA21" s="171" t="str">
        <f t="shared" si="4"/>
        <v/>
      </c>
      <c r="BB21" s="171"/>
      <c r="BC21" s="171"/>
      <c r="BD21" s="171"/>
      <c r="BE21" s="171"/>
      <c r="BF21" s="171"/>
    </row>
    <row r="22" spans="1:58" ht="16.5" customHeight="1" x14ac:dyDescent="0.15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5"/>
      <c r="P22" s="166"/>
      <c r="Q22" s="166"/>
      <c r="R22" s="167"/>
      <c r="S22" s="168"/>
      <c r="T22" s="169"/>
      <c r="U22" s="169"/>
      <c r="V22" s="170"/>
      <c r="W22" s="170"/>
      <c r="X22" s="170"/>
      <c r="Y22" s="170"/>
      <c r="Z22" s="171" t="str">
        <f t="shared" si="0"/>
        <v/>
      </c>
      <c r="AA22" s="171"/>
      <c r="AB22" s="171"/>
      <c r="AC22" s="171"/>
      <c r="AD22" s="171"/>
      <c r="AE22" s="172"/>
      <c r="AF22" s="168"/>
      <c r="AG22" s="169"/>
      <c r="AH22" s="169"/>
      <c r="AI22" s="182" t="str">
        <f t="shared" si="1"/>
        <v/>
      </c>
      <c r="AJ22" s="182"/>
      <c r="AK22" s="182"/>
      <c r="AL22" s="182"/>
      <c r="AM22" s="182"/>
      <c r="AN22" s="183"/>
      <c r="AO22" s="184"/>
      <c r="AP22" s="169"/>
      <c r="AQ22" s="169"/>
      <c r="AR22" s="170" t="str">
        <f t="shared" si="2"/>
        <v/>
      </c>
      <c r="AS22" s="170"/>
      <c r="AT22" s="170"/>
      <c r="AU22" s="170"/>
      <c r="AV22" s="170"/>
      <c r="AW22" s="185"/>
      <c r="AX22" s="186" t="str">
        <f t="shared" si="3"/>
        <v/>
      </c>
      <c r="AY22" s="187"/>
      <c r="AZ22" s="187"/>
      <c r="BA22" s="171" t="str">
        <f t="shared" si="4"/>
        <v/>
      </c>
      <c r="BB22" s="171"/>
      <c r="BC22" s="171"/>
      <c r="BD22" s="171"/>
      <c r="BE22" s="171"/>
      <c r="BF22" s="171"/>
    </row>
    <row r="23" spans="1:58" ht="16.5" customHeight="1" x14ac:dyDescent="0.15">
      <c r="A23" s="164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5"/>
      <c r="P23" s="166"/>
      <c r="Q23" s="166"/>
      <c r="R23" s="167"/>
      <c r="S23" s="168"/>
      <c r="T23" s="169"/>
      <c r="U23" s="169"/>
      <c r="V23" s="170"/>
      <c r="W23" s="170"/>
      <c r="X23" s="170"/>
      <c r="Y23" s="170"/>
      <c r="Z23" s="171" t="str">
        <f t="shared" si="0"/>
        <v/>
      </c>
      <c r="AA23" s="171"/>
      <c r="AB23" s="171"/>
      <c r="AC23" s="171"/>
      <c r="AD23" s="171"/>
      <c r="AE23" s="172"/>
      <c r="AF23" s="168"/>
      <c r="AG23" s="169"/>
      <c r="AH23" s="169"/>
      <c r="AI23" s="182" t="str">
        <f t="shared" si="1"/>
        <v/>
      </c>
      <c r="AJ23" s="182"/>
      <c r="AK23" s="182"/>
      <c r="AL23" s="182"/>
      <c r="AM23" s="182"/>
      <c r="AN23" s="183"/>
      <c r="AO23" s="184"/>
      <c r="AP23" s="169"/>
      <c r="AQ23" s="169"/>
      <c r="AR23" s="170" t="str">
        <f t="shared" si="2"/>
        <v/>
      </c>
      <c r="AS23" s="170"/>
      <c r="AT23" s="170"/>
      <c r="AU23" s="170"/>
      <c r="AV23" s="170"/>
      <c r="AW23" s="185"/>
      <c r="AX23" s="186" t="str">
        <f t="shared" si="3"/>
        <v/>
      </c>
      <c r="AY23" s="187"/>
      <c r="AZ23" s="187"/>
      <c r="BA23" s="171" t="str">
        <f t="shared" si="4"/>
        <v/>
      </c>
      <c r="BB23" s="171"/>
      <c r="BC23" s="171"/>
      <c r="BD23" s="171"/>
      <c r="BE23" s="171"/>
      <c r="BF23" s="171"/>
    </row>
    <row r="24" spans="1:58" ht="16.5" customHeight="1" x14ac:dyDescent="0.15">
      <c r="A24" s="164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5"/>
      <c r="P24" s="166"/>
      <c r="Q24" s="166"/>
      <c r="R24" s="167"/>
      <c r="S24" s="168"/>
      <c r="T24" s="169"/>
      <c r="U24" s="169"/>
      <c r="V24" s="170"/>
      <c r="W24" s="170"/>
      <c r="X24" s="170"/>
      <c r="Y24" s="170"/>
      <c r="Z24" s="171" t="str">
        <f t="shared" si="0"/>
        <v/>
      </c>
      <c r="AA24" s="171"/>
      <c r="AB24" s="171"/>
      <c r="AC24" s="171"/>
      <c r="AD24" s="171"/>
      <c r="AE24" s="172"/>
      <c r="AF24" s="168"/>
      <c r="AG24" s="169"/>
      <c r="AH24" s="169"/>
      <c r="AI24" s="182" t="str">
        <f t="shared" si="1"/>
        <v/>
      </c>
      <c r="AJ24" s="182"/>
      <c r="AK24" s="182"/>
      <c r="AL24" s="182"/>
      <c r="AM24" s="182"/>
      <c r="AN24" s="183"/>
      <c r="AO24" s="184"/>
      <c r="AP24" s="169"/>
      <c r="AQ24" s="169"/>
      <c r="AR24" s="170" t="str">
        <f t="shared" si="2"/>
        <v/>
      </c>
      <c r="AS24" s="170"/>
      <c r="AT24" s="170"/>
      <c r="AU24" s="170"/>
      <c r="AV24" s="170"/>
      <c r="AW24" s="185"/>
      <c r="AX24" s="186" t="str">
        <f t="shared" si="3"/>
        <v/>
      </c>
      <c r="AY24" s="187"/>
      <c r="AZ24" s="187"/>
      <c r="BA24" s="171" t="str">
        <f t="shared" si="4"/>
        <v/>
      </c>
      <c r="BB24" s="171"/>
      <c r="BC24" s="171"/>
      <c r="BD24" s="171"/>
      <c r="BE24" s="171"/>
      <c r="BF24" s="171"/>
    </row>
    <row r="25" spans="1:58" ht="16.5" customHeight="1" x14ac:dyDescent="0.15">
      <c r="A25" s="164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5"/>
      <c r="P25" s="166"/>
      <c r="Q25" s="166"/>
      <c r="R25" s="167"/>
      <c r="S25" s="168"/>
      <c r="T25" s="169"/>
      <c r="U25" s="169"/>
      <c r="V25" s="170"/>
      <c r="W25" s="170"/>
      <c r="X25" s="170"/>
      <c r="Y25" s="170"/>
      <c r="Z25" s="171" t="str">
        <f t="shared" si="0"/>
        <v/>
      </c>
      <c r="AA25" s="171"/>
      <c r="AB25" s="171"/>
      <c r="AC25" s="171"/>
      <c r="AD25" s="171"/>
      <c r="AE25" s="172"/>
      <c r="AF25" s="168"/>
      <c r="AG25" s="169"/>
      <c r="AH25" s="169"/>
      <c r="AI25" s="182" t="str">
        <f t="shared" si="1"/>
        <v/>
      </c>
      <c r="AJ25" s="182"/>
      <c r="AK25" s="182"/>
      <c r="AL25" s="182"/>
      <c r="AM25" s="182"/>
      <c r="AN25" s="183"/>
      <c r="AO25" s="184"/>
      <c r="AP25" s="169"/>
      <c r="AQ25" s="169"/>
      <c r="AR25" s="170" t="str">
        <f t="shared" si="2"/>
        <v/>
      </c>
      <c r="AS25" s="170"/>
      <c r="AT25" s="170"/>
      <c r="AU25" s="170"/>
      <c r="AV25" s="170"/>
      <c r="AW25" s="185"/>
      <c r="AX25" s="186" t="str">
        <f t="shared" si="3"/>
        <v/>
      </c>
      <c r="AY25" s="187"/>
      <c r="AZ25" s="187"/>
      <c r="BA25" s="171" t="str">
        <f t="shared" si="4"/>
        <v/>
      </c>
      <c r="BB25" s="171"/>
      <c r="BC25" s="171"/>
      <c r="BD25" s="171"/>
      <c r="BE25" s="171"/>
      <c r="BF25" s="171"/>
    </row>
    <row r="26" spans="1:58" ht="16.5" customHeight="1" x14ac:dyDescent="0.15">
      <c r="A26" s="164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5"/>
      <c r="P26" s="166"/>
      <c r="Q26" s="166"/>
      <c r="R26" s="167"/>
      <c r="S26" s="168"/>
      <c r="T26" s="169"/>
      <c r="U26" s="169"/>
      <c r="V26" s="170"/>
      <c r="W26" s="170"/>
      <c r="X26" s="170"/>
      <c r="Y26" s="170"/>
      <c r="Z26" s="171" t="str">
        <f t="shared" si="0"/>
        <v/>
      </c>
      <c r="AA26" s="171"/>
      <c r="AB26" s="171"/>
      <c r="AC26" s="171"/>
      <c r="AD26" s="171"/>
      <c r="AE26" s="172"/>
      <c r="AF26" s="168"/>
      <c r="AG26" s="169"/>
      <c r="AH26" s="169"/>
      <c r="AI26" s="182" t="str">
        <f t="shared" si="1"/>
        <v/>
      </c>
      <c r="AJ26" s="182"/>
      <c r="AK26" s="182"/>
      <c r="AL26" s="182"/>
      <c r="AM26" s="182"/>
      <c r="AN26" s="183"/>
      <c r="AO26" s="184"/>
      <c r="AP26" s="169"/>
      <c r="AQ26" s="169"/>
      <c r="AR26" s="170" t="str">
        <f t="shared" si="2"/>
        <v/>
      </c>
      <c r="AS26" s="170"/>
      <c r="AT26" s="170"/>
      <c r="AU26" s="170"/>
      <c r="AV26" s="170"/>
      <c r="AW26" s="185"/>
      <c r="AX26" s="186" t="str">
        <f t="shared" si="3"/>
        <v/>
      </c>
      <c r="AY26" s="187"/>
      <c r="AZ26" s="187"/>
      <c r="BA26" s="171" t="str">
        <f t="shared" si="4"/>
        <v/>
      </c>
      <c r="BB26" s="171"/>
      <c r="BC26" s="171"/>
      <c r="BD26" s="171"/>
      <c r="BE26" s="171"/>
      <c r="BF26" s="171"/>
    </row>
    <row r="27" spans="1:58" ht="16.5" customHeight="1" x14ac:dyDescent="0.15">
      <c r="A27" s="164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5"/>
      <c r="P27" s="166"/>
      <c r="Q27" s="166"/>
      <c r="R27" s="167"/>
      <c r="S27" s="168"/>
      <c r="T27" s="169"/>
      <c r="U27" s="169"/>
      <c r="V27" s="170"/>
      <c r="W27" s="170"/>
      <c r="X27" s="170"/>
      <c r="Y27" s="170"/>
      <c r="Z27" s="171" t="str">
        <f t="shared" si="0"/>
        <v/>
      </c>
      <c r="AA27" s="171"/>
      <c r="AB27" s="171"/>
      <c r="AC27" s="171"/>
      <c r="AD27" s="171"/>
      <c r="AE27" s="172"/>
      <c r="AF27" s="168"/>
      <c r="AG27" s="169"/>
      <c r="AH27" s="169"/>
      <c r="AI27" s="182" t="str">
        <f t="shared" si="1"/>
        <v/>
      </c>
      <c r="AJ27" s="182"/>
      <c r="AK27" s="182"/>
      <c r="AL27" s="182"/>
      <c r="AM27" s="182"/>
      <c r="AN27" s="183"/>
      <c r="AO27" s="184"/>
      <c r="AP27" s="169"/>
      <c r="AQ27" s="169"/>
      <c r="AR27" s="170" t="str">
        <f t="shared" si="2"/>
        <v/>
      </c>
      <c r="AS27" s="170"/>
      <c r="AT27" s="170"/>
      <c r="AU27" s="170"/>
      <c r="AV27" s="170"/>
      <c r="AW27" s="185"/>
      <c r="AX27" s="186" t="str">
        <f t="shared" si="3"/>
        <v/>
      </c>
      <c r="AY27" s="187"/>
      <c r="AZ27" s="187"/>
      <c r="BA27" s="171" t="str">
        <f t="shared" si="4"/>
        <v/>
      </c>
      <c r="BB27" s="171"/>
      <c r="BC27" s="171"/>
      <c r="BD27" s="171"/>
      <c r="BE27" s="171"/>
      <c r="BF27" s="171"/>
    </row>
    <row r="28" spans="1:58" ht="16.5" customHeight="1" x14ac:dyDescent="0.15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5"/>
      <c r="P28" s="166"/>
      <c r="Q28" s="166"/>
      <c r="R28" s="167"/>
      <c r="S28" s="168"/>
      <c r="T28" s="169"/>
      <c r="U28" s="169"/>
      <c r="V28" s="170"/>
      <c r="W28" s="170"/>
      <c r="X28" s="170"/>
      <c r="Y28" s="170"/>
      <c r="Z28" s="171" t="str">
        <f t="shared" si="0"/>
        <v/>
      </c>
      <c r="AA28" s="171"/>
      <c r="AB28" s="171"/>
      <c r="AC28" s="171"/>
      <c r="AD28" s="171"/>
      <c r="AE28" s="172"/>
      <c r="AF28" s="168"/>
      <c r="AG28" s="169"/>
      <c r="AH28" s="169"/>
      <c r="AI28" s="182" t="str">
        <f t="shared" si="1"/>
        <v/>
      </c>
      <c r="AJ28" s="182"/>
      <c r="AK28" s="182"/>
      <c r="AL28" s="182"/>
      <c r="AM28" s="182"/>
      <c r="AN28" s="183"/>
      <c r="AO28" s="184"/>
      <c r="AP28" s="169"/>
      <c r="AQ28" s="169"/>
      <c r="AR28" s="170" t="str">
        <f t="shared" si="2"/>
        <v/>
      </c>
      <c r="AS28" s="170"/>
      <c r="AT28" s="170"/>
      <c r="AU28" s="170"/>
      <c r="AV28" s="170"/>
      <c r="AW28" s="185"/>
      <c r="AX28" s="186" t="str">
        <f t="shared" si="3"/>
        <v/>
      </c>
      <c r="AY28" s="187"/>
      <c r="AZ28" s="187"/>
      <c r="BA28" s="171" t="str">
        <f t="shared" si="4"/>
        <v/>
      </c>
      <c r="BB28" s="171"/>
      <c r="BC28" s="171"/>
      <c r="BD28" s="171"/>
      <c r="BE28" s="171"/>
      <c r="BF28" s="171"/>
    </row>
    <row r="29" spans="1:58" ht="16.5" customHeight="1" x14ac:dyDescent="0.15">
      <c r="A29" s="164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5"/>
      <c r="P29" s="166"/>
      <c r="Q29" s="166"/>
      <c r="R29" s="167"/>
      <c r="S29" s="168"/>
      <c r="T29" s="169"/>
      <c r="U29" s="169"/>
      <c r="V29" s="170"/>
      <c r="W29" s="170"/>
      <c r="X29" s="170"/>
      <c r="Y29" s="170"/>
      <c r="Z29" s="171" t="str">
        <f t="shared" si="0"/>
        <v/>
      </c>
      <c r="AA29" s="171"/>
      <c r="AB29" s="171"/>
      <c r="AC29" s="171"/>
      <c r="AD29" s="171"/>
      <c r="AE29" s="172"/>
      <c r="AF29" s="168"/>
      <c r="AG29" s="169"/>
      <c r="AH29" s="169"/>
      <c r="AI29" s="182" t="str">
        <f t="shared" si="1"/>
        <v/>
      </c>
      <c r="AJ29" s="182"/>
      <c r="AK29" s="182"/>
      <c r="AL29" s="182"/>
      <c r="AM29" s="182"/>
      <c r="AN29" s="183"/>
      <c r="AO29" s="184"/>
      <c r="AP29" s="169"/>
      <c r="AQ29" s="169"/>
      <c r="AR29" s="170" t="str">
        <f t="shared" si="2"/>
        <v/>
      </c>
      <c r="AS29" s="170"/>
      <c r="AT29" s="170"/>
      <c r="AU29" s="170"/>
      <c r="AV29" s="170"/>
      <c r="AW29" s="185"/>
      <c r="AX29" s="186" t="str">
        <f t="shared" si="3"/>
        <v/>
      </c>
      <c r="AY29" s="187"/>
      <c r="AZ29" s="187"/>
      <c r="BA29" s="171" t="str">
        <f t="shared" si="4"/>
        <v/>
      </c>
      <c r="BB29" s="171"/>
      <c r="BC29" s="171"/>
      <c r="BD29" s="171"/>
      <c r="BE29" s="171"/>
      <c r="BF29" s="171"/>
    </row>
    <row r="30" spans="1:58" ht="16.5" customHeight="1" x14ac:dyDescent="0.15">
      <c r="A30" s="173" t="s">
        <v>16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4"/>
      <c r="P30" s="175" t="s">
        <v>46</v>
      </c>
      <c r="Q30" s="175"/>
      <c r="R30" s="176"/>
      <c r="S30" s="177">
        <v>1</v>
      </c>
      <c r="T30" s="178"/>
      <c r="U30" s="178"/>
      <c r="V30" s="179"/>
      <c r="W30" s="179"/>
      <c r="X30" s="179"/>
      <c r="Y30" s="179"/>
      <c r="Z30" s="179">
        <v>-120000</v>
      </c>
      <c r="AA30" s="179"/>
      <c r="AB30" s="179"/>
      <c r="AC30" s="179"/>
      <c r="AD30" s="179"/>
      <c r="AE30" s="180"/>
      <c r="AF30" s="177"/>
      <c r="AG30" s="178"/>
      <c r="AH30" s="178"/>
      <c r="AI30" s="179">
        <f>IF(Z30="","",ROUND(Z30*AF31,0))</f>
        <v>-60000</v>
      </c>
      <c r="AJ30" s="179"/>
      <c r="AK30" s="179"/>
      <c r="AL30" s="179"/>
      <c r="AM30" s="179"/>
      <c r="AN30" s="180"/>
      <c r="AO30" s="181"/>
      <c r="AP30" s="178"/>
      <c r="AQ30" s="178"/>
      <c r="AR30" s="179">
        <f>IF(Z30="","",ROUND(Z30*AO31,0))</f>
        <v>-24000</v>
      </c>
      <c r="AS30" s="179"/>
      <c r="AT30" s="179"/>
      <c r="AU30" s="179"/>
      <c r="AV30" s="179"/>
      <c r="AW30" s="180"/>
      <c r="AX30" s="177"/>
      <c r="AY30" s="178"/>
      <c r="AZ30" s="178"/>
      <c r="BA30" s="179">
        <f>IF(Z30="","",AI30-AR30)</f>
        <v>-36000</v>
      </c>
      <c r="BB30" s="179"/>
      <c r="BC30" s="179"/>
      <c r="BD30" s="179"/>
      <c r="BE30" s="179"/>
      <c r="BF30" s="179"/>
    </row>
    <row r="31" spans="1:58" s="2" customFormat="1" ht="16.5" customHeight="1" thickBot="1" x14ac:dyDescent="0.2">
      <c r="A31" s="47" t="s">
        <v>20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68"/>
      <c r="S31" s="63"/>
      <c r="T31" s="64"/>
      <c r="U31" s="64"/>
      <c r="V31" s="65"/>
      <c r="W31" s="65"/>
      <c r="X31" s="65"/>
      <c r="Y31" s="65"/>
      <c r="Z31" s="65">
        <f>SUM(Z9:AE30)</f>
        <v>780000</v>
      </c>
      <c r="AA31" s="65"/>
      <c r="AB31" s="65"/>
      <c r="AC31" s="65"/>
      <c r="AD31" s="65"/>
      <c r="AE31" s="154"/>
      <c r="AF31" s="155">
        <f>SUM(AI9:AN29)/SUM(Z9:AE29)</f>
        <v>0.5</v>
      </c>
      <c r="AG31" s="156"/>
      <c r="AH31" s="156"/>
      <c r="AI31" s="65">
        <f>SUM(AI9:AN30)</f>
        <v>390000</v>
      </c>
      <c r="AJ31" s="65"/>
      <c r="AK31" s="65"/>
      <c r="AL31" s="65"/>
      <c r="AM31" s="65"/>
      <c r="AN31" s="157"/>
      <c r="AO31" s="158">
        <f>SUM(AR9:AW29)/SUM(Z9:AE29)</f>
        <v>0.2</v>
      </c>
      <c r="AP31" s="156"/>
      <c r="AQ31" s="156"/>
      <c r="AR31" s="159">
        <f>SUM(AR9:AW30)</f>
        <v>156000</v>
      </c>
      <c r="AS31" s="160"/>
      <c r="AT31" s="160"/>
      <c r="AU31" s="160"/>
      <c r="AV31" s="160"/>
      <c r="AW31" s="160"/>
      <c r="AX31" s="161">
        <f>AF31-AO31</f>
        <v>0.3</v>
      </c>
      <c r="AY31" s="162"/>
      <c r="AZ31" s="163"/>
      <c r="BA31" s="65">
        <f>AI31-AR31</f>
        <v>234000</v>
      </c>
      <c r="BB31" s="65"/>
      <c r="BC31" s="65"/>
      <c r="BD31" s="65"/>
      <c r="BE31" s="65"/>
      <c r="BF31" s="65"/>
    </row>
    <row r="32" spans="1:58" s="2" customFormat="1" ht="16.5" customHeight="1" thickTop="1" x14ac:dyDescent="0.15">
      <c r="A32" s="119" t="s">
        <v>36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1"/>
      <c r="S32" s="61"/>
      <c r="T32" s="62"/>
      <c r="U32" s="62"/>
      <c r="V32" s="81"/>
      <c r="W32" s="81"/>
      <c r="X32" s="81"/>
      <c r="Y32" s="81"/>
      <c r="Z32" s="81">
        <f>Z31</f>
        <v>780000</v>
      </c>
      <c r="AA32" s="81"/>
      <c r="AB32" s="81"/>
      <c r="AC32" s="81"/>
      <c r="AD32" s="81"/>
      <c r="AE32" s="143"/>
      <c r="AF32" s="144">
        <f>AI32/Z31</f>
        <v>0.45</v>
      </c>
      <c r="AG32" s="145"/>
      <c r="AH32" s="145"/>
      <c r="AI32" s="81">
        <f>ROUND(AI31*0.9,-3)</f>
        <v>351000</v>
      </c>
      <c r="AJ32" s="81"/>
      <c r="AK32" s="81"/>
      <c r="AL32" s="81"/>
      <c r="AM32" s="81"/>
      <c r="AN32" s="134"/>
      <c r="AO32" s="146">
        <f>AR32/Z31</f>
        <v>0.17948717948717949</v>
      </c>
      <c r="AP32" s="145"/>
      <c r="AQ32" s="145"/>
      <c r="AR32" s="81">
        <f>ROUND(AR31*0.9,-3)</f>
        <v>140000</v>
      </c>
      <c r="AS32" s="81"/>
      <c r="AT32" s="81"/>
      <c r="AU32" s="81"/>
      <c r="AV32" s="81"/>
      <c r="AW32" s="134"/>
      <c r="AX32" s="147">
        <f>AF32-AO32</f>
        <v>0.27051282051282055</v>
      </c>
      <c r="AY32" s="147"/>
      <c r="AZ32" s="146"/>
      <c r="BA32" s="81">
        <f>AI32-AR32</f>
        <v>211000</v>
      </c>
      <c r="BB32" s="81"/>
      <c r="BC32" s="81"/>
      <c r="BD32" s="81"/>
      <c r="BE32" s="81"/>
      <c r="BF32" s="81"/>
    </row>
    <row r="33" spans="1:58" ht="16.5" customHeight="1" thickBot="1" x14ac:dyDescent="0.2">
      <c r="A33" s="47" t="s">
        <v>37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 t="s">
        <v>35</v>
      </c>
      <c r="O33" s="46"/>
      <c r="P33" s="149">
        <v>0.1</v>
      </c>
      <c r="Q33" s="149"/>
      <c r="R33" s="150"/>
      <c r="S33" s="151"/>
      <c r="T33" s="152"/>
      <c r="U33" s="152"/>
      <c r="V33" s="136"/>
      <c r="W33" s="136"/>
      <c r="X33" s="136"/>
      <c r="Y33" s="136"/>
      <c r="Z33" s="136">
        <f>ROUNDDOWN(Z32*P33,0)</f>
        <v>78000</v>
      </c>
      <c r="AA33" s="136"/>
      <c r="AB33" s="136"/>
      <c r="AC33" s="136"/>
      <c r="AD33" s="136"/>
      <c r="AE33" s="140"/>
      <c r="AF33" s="153"/>
      <c r="AG33" s="139"/>
      <c r="AH33" s="139"/>
      <c r="AI33" s="136">
        <f>ROUNDDOWN(AI32*P33,0)</f>
        <v>35100</v>
      </c>
      <c r="AJ33" s="136"/>
      <c r="AK33" s="136"/>
      <c r="AL33" s="136"/>
      <c r="AM33" s="136"/>
      <c r="AN33" s="137"/>
      <c r="AO33" s="138"/>
      <c r="AP33" s="139"/>
      <c r="AQ33" s="139"/>
      <c r="AR33" s="140">
        <f>ROUNDDOWN(AR32*P33,0)</f>
        <v>14000</v>
      </c>
      <c r="AS33" s="141"/>
      <c r="AT33" s="141"/>
      <c r="AU33" s="141"/>
      <c r="AV33" s="141"/>
      <c r="AW33" s="141"/>
      <c r="AX33" s="142"/>
      <c r="AY33" s="142"/>
      <c r="AZ33" s="138"/>
      <c r="BA33" s="136">
        <f>AI33-AR33</f>
        <v>21100</v>
      </c>
      <c r="BB33" s="136"/>
      <c r="BC33" s="136"/>
      <c r="BD33" s="136"/>
      <c r="BE33" s="136"/>
      <c r="BF33" s="136"/>
    </row>
    <row r="34" spans="1:58" s="2" customFormat="1" ht="16.5" customHeight="1" thickTop="1" x14ac:dyDescent="0.15">
      <c r="A34" s="119" t="s">
        <v>15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1"/>
      <c r="S34" s="61"/>
      <c r="T34" s="62"/>
      <c r="U34" s="62"/>
      <c r="V34" s="81"/>
      <c r="W34" s="81"/>
      <c r="X34" s="81"/>
      <c r="Y34" s="81"/>
      <c r="Z34" s="81">
        <f>SUM(Z32:AE33)</f>
        <v>858000</v>
      </c>
      <c r="AA34" s="81"/>
      <c r="AB34" s="81"/>
      <c r="AC34" s="81"/>
      <c r="AD34" s="81"/>
      <c r="AE34" s="143"/>
      <c r="AF34" s="148"/>
      <c r="AG34" s="133"/>
      <c r="AH34" s="133"/>
      <c r="AI34" s="81">
        <f>SUM(AI32:AN33)</f>
        <v>386100</v>
      </c>
      <c r="AJ34" s="81"/>
      <c r="AK34" s="81"/>
      <c r="AL34" s="81"/>
      <c r="AM34" s="81"/>
      <c r="AN34" s="134"/>
      <c r="AO34" s="132"/>
      <c r="AP34" s="133"/>
      <c r="AQ34" s="133"/>
      <c r="AR34" s="81">
        <f>SUM(AR32:AW33)</f>
        <v>154000</v>
      </c>
      <c r="AS34" s="81"/>
      <c r="AT34" s="81"/>
      <c r="AU34" s="81"/>
      <c r="AV34" s="81"/>
      <c r="AW34" s="134"/>
      <c r="AX34" s="135"/>
      <c r="AY34" s="135"/>
      <c r="AZ34" s="132"/>
      <c r="BA34" s="81">
        <f>AI34-AR34</f>
        <v>232100</v>
      </c>
      <c r="BB34" s="81"/>
      <c r="BC34" s="81"/>
      <c r="BD34" s="81"/>
      <c r="BE34" s="81"/>
      <c r="BF34" s="81"/>
    </row>
  </sheetData>
  <mergeCells count="345">
    <mergeCell ref="A5:F5"/>
    <mergeCell ref="G5:AE5"/>
    <mergeCell ref="AF5:AT5"/>
    <mergeCell ref="A2:AT2"/>
    <mergeCell ref="AU2:AX2"/>
    <mergeCell ref="AY2:BB2"/>
    <mergeCell ref="A1:B1"/>
    <mergeCell ref="C1:K1"/>
    <mergeCell ref="L1:M1"/>
    <mergeCell ref="N1:O1"/>
    <mergeCell ref="P1:AT1"/>
    <mergeCell ref="AU1:BF1"/>
    <mergeCell ref="BC2:BF2"/>
    <mergeCell ref="A3:F3"/>
    <mergeCell ref="G3:J3"/>
    <mergeCell ref="K3:AT3"/>
    <mergeCell ref="AU3:AX5"/>
    <mergeCell ref="AY3:BB5"/>
    <mergeCell ref="BC3:BF5"/>
    <mergeCell ref="A4:F4"/>
    <mergeCell ref="G4:AE4"/>
    <mergeCell ref="AF4:AT4"/>
    <mergeCell ref="AX7:BF7"/>
    <mergeCell ref="S8:U8"/>
    <mergeCell ref="V8:Y8"/>
    <mergeCell ref="BA8:BF8"/>
    <mergeCell ref="Z8:AE8"/>
    <mergeCell ref="AF8:AH8"/>
    <mergeCell ref="AI8:AN8"/>
    <mergeCell ref="AO8:AQ8"/>
    <mergeCell ref="AR8:AW8"/>
    <mergeCell ref="AX8:AZ8"/>
    <mergeCell ref="AF9:AH9"/>
    <mergeCell ref="AI9:AN9"/>
    <mergeCell ref="AO9:AQ9"/>
    <mergeCell ref="A6:BF6"/>
    <mergeCell ref="A7:H8"/>
    <mergeCell ref="I7:O8"/>
    <mergeCell ref="P7:R8"/>
    <mergeCell ref="S7:AE7"/>
    <mergeCell ref="AF7:AN7"/>
    <mergeCell ref="AO7:AW7"/>
    <mergeCell ref="A9:H9"/>
    <mergeCell ref="I9:O9"/>
    <mergeCell ref="P9:R9"/>
    <mergeCell ref="S9:U9"/>
    <mergeCell ref="V9:Y9"/>
    <mergeCell ref="Z9:AE9"/>
    <mergeCell ref="AF10:AH10"/>
    <mergeCell ref="AI10:AN10"/>
    <mergeCell ref="AO10:AQ10"/>
    <mergeCell ref="AR10:AW10"/>
    <mergeCell ref="AX10:AZ10"/>
    <mergeCell ref="BA10:BF10"/>
    <mergeCell ref="A10:H10"/>
    <mergeCell ref="I10:O10"/>
    <mergeCell ref="P10:R10"/>
    <mergeCell ref="S10:U10"/>
    <mergeCell ref="V10:Y10"/>
    <mergeCell ref="Z10:AE10"/>
    <mergeCell ref="AX11:AZ11"/>
    <mergeCell ref="AR12:AW12"/>
    <mergeCell ref="AX12:AZ12"/>
    <mergeCell ref="BA12:BF12"/>
    <mergeCell ref="AR9:AW9"/>
    <mergeCell ref="AX9:AZ9"/>
    <mergeCell ref="BA9:BF9"/>
    <mergeCell ref="BA11:BF11"/>
    <mergeCell ref="I12:O12"/>
    <mergeCell ref="P12:R12"/>
    <mergeCell ref="S12:U12"/>
    <mergeCell ref="V12:Y12"/>
    <mergeCell ref="Z12:AE12"/>
    <mergeCell ref="AR11:AW11"/>
    <mergeCell ref="AI12:AN12"/>
    <mergeCell ref="AO12:AQ12"/>
    <mergeCell ref="AO13:AQ13"/>
    <mergeCell ref="A11:H11"/>
    <mergeCell ref="I11:O11"/>
    <mergeCell ref="P11:R11"/>
    <mergeCell ref="S11:U11"/>
    <mergeCell ref="V11:Y11"/>
    <mergeCell ref="Z11:AE11"/>
    <mergeCell ref="A12:H12"/>
    <mergeCell ref="AF11:AH11"/>
    <mergeCell ref="AI11:AN11"/>
    <mergeCell ref="AO11:AQ11"/>
    <mergeCell ref="A13:H13"/>
    <mergeCell ref="I13:O13"/>
    <mergeCell ref="P13:R13"/>
    <mergeCell ref="S13:U13"/>
    <mergeCell ref="V13:Y13"/>
    <mergeCell ref="Z13:AE13"/>
    <mergeCell ref="AF12:AH12"/>
    <mergeCell ref="A14:H14"/>
    <mergeCell ref="I14:O14"/>
    <mergeCell ref="P14:R14"/>
    <mergeCell ref="S14:U14"/>
    <mergeCell ref="V14:Y14"/>
    <mergeCell ref="BA14:BF14"/>
    <mergeCell ref="Z14:AE14"/>
    <mergeCell ref="AF14:AH14"/>
    <mergeCell ref="AI14:AN14"/>
    <mergeCell ref="AO14:AQ14"/>
    <mergeCell ref="AF15:AH15"/>
    <mergeCell ref="AI15:AN15"/>
    <mergeCell ref="AO15:AQ15"/>
    <mergeCell ref="AR13:AW13"/>
    <mergeCell ref="AX13:AZ13"/>
    <mergeCell ref="BA13:BF13"/>
    <mergeCell ref="AR14:AW14"/>
    <mergeCell ref="AX14:AZ14"/>
    <mergeCell ref="AF13:AH13"/>
    <mergeCell ref="AI13:AN13"/>
    <mergeCell ref="A15:H15"/>
    <mergeCell ref="I15:O15"/>
    <mergeCell ref="P15:R15"/>
    <mergeCell ref="S15:U15"/>
    <mergeCell ref="V15:Y15"/>
    <mergeCell ref="Z15:AE15"/>
    <mergeCell ref="AF16:AH16"/>
    <mergeCell ref="AI16:AN16"/>
    <mergeCell ref="AO16:AQ16"/>
    <mergeCell ref="AR16:AW16"/>
    <mergeCell ref="AX16:AZ16"/>
    <mergeCell ref="BA16:BF16"/>
    <mergeCell ref="A16:H16"/>
    <mergeCell ref="I16:O16"/>
    <mergeCell ref="P16:R16"/>
    <mergeCell ref="S16:U16"/>
    <mergeCell ref="V16:Y16"/>
    <mergeCell ref="Z16:AE16"/>
    <mergeCell ref="AX17:AZ17"/>
    <mergeCell ref="AR18:AW18"/>
    <mergeCell ref="AX18:AZ18"/>
    <mergeCell ref="BA18:BF18"/>
    <mergeCell ref="AR15:AW15"/>
    <mergeCell ref="AX15:AZ15"/>
    <mergeCell ref="BA15:BF15"/>
    <mergeCell ref="BA17:BF17"/>
    <mergeCell ref="I18:O18"/>
    <mergeCell ref="P18:R18"/>
    <mergeCell ref="S18:U18"/>
    <mergeCell ref="V18:Y18"/>
    <mergeCell ref="Z18:AE18"/>
    <mergeCell ref="AR17:AW17"/>
    <mergeCell ref="AI18:AN18"/>
    <mergeCell ref="AO18:AQ18"/>
    <mergeCell ref="AO19:AQ19"/>
    <mergeCell ref="A17:H17"/>
    <mergeCell ref="I17:O17"/>
    <mergeCell ref="P17:R17"/>
    <mergeCell ref="S17:U17"/>
    <mergeCell ref="V17:Y17"/>
    <mergeCell ref="Z17:AE17"/>
    <mergeCell ref="A18:H18"/>
    <mergeCell ref="AF17:AH17"/>
    <mergeCell ref="AI17:AN17"/>
    <mergeCell ref="AO17:AQ17"/>
    <mergeCell ref="A19:H19"/>
    <mergeCell ref="I19:O19"/>
    <mergeCell ref="P19:R19"/>
    <mergeCell ref="S19:U19"/>
    <mergeCell ref="V19:Y19"/>
    <mergeCell ref="Z19:AE19"/>
    <mergeCell ref="AF18:AH18"/>
    <mergeCell ref="A20:H20"/>
    <mergeCell ref="I20:O20"/>
    <mergeCell ref="P20:R20"/>
    <mergeCell ref="S20:U20"/>
    <mergeCell ref="V20:Y20"/>
    <mergeCell ref="BA20:BF20"/>
    <mergeCell ref="Z20:AE20"/>
    <mergeCell ref="AF20:AH20"/>
    <mergeCell ref="AI20:AN20"/>
    <mergeCell ref="AO20:AQ20"/>
    <mergeCell ref="AF21:AH21"/>
    <mergeCell ref="AI21:AN21"/>
    <mergeCell ref="AO21:AQ21"/>
    <mergeCell ref="AR19:AW19"/>
    <mergeCell ref="AX19:AZ19"/>
    <mergeCell ref="BA19:BF19"/>
    <mergeCell ref="AR20:AW20"/>
    <mergeCell ref="AX20:AZ20"/>
    <mergeCell ref="AF19:AH19"/>
    <mergeCell ref="AI19:AN19"/>
    <mergeCell ref="A21:H21"/>
    <mergeCell ref="I21:O21"/>
    <mergeCell ref="P21:R21"/>
    <mergeCell ref="S21:U21"/>
    <mergeCell ref="V21:Y21"/>
    <mergeCell ref="Z21:AE21"/>
    <mergeCell ref="AF22:AH22"/>
    <mergeCell ref="AI22:AN22"/>
    <mergeCell ref="AO22:AQ22"/>
    <mergeCell ref="AR22:AW22"/>
    <mergeCell ref="AX22:AZ22"/>
    <mergeCell ref="BA22:BF22"/>
    <mergeCell ref="A22:H22"/>
    <mergeCell ref="I22:O22"/>
    <mergeCell ref="P22:R22"/>
    <mergeCell ref="S22:U22"/>
    <mergeCell ref="V22:Y22"/>
    <mergeCell ref="Z22:AE22"/>
    <mergeCell ref="AX23:AZ23"/>
    <mergeCell ref="AR24:AW24"/>
    <mergeCell ref="AX24:AZ24"/>
    <mergeCell ref="BA24:BF24"/>
    <mergeCell ref="AR21:AW21"/>
    <mergeCell ref="AX21:AZ21"/>
    <mergeCell ref="BA21:BF21"/>
    <mergeCell ref="BA23:BF23"/>
    <mergeCell ref="I24:O24"/>
    <mergeCell ref="P24:R24"/>
    <mergeCell ref="S24:U24"/>
    <mergeCell ref="V24:Y24"/>
    <mergeCell ref="Z24:AE24"/>
    <mergeCell ref="AR23:AW23"/>
    <mergeCell ref="AI24:AN24"/>
    <mergeCell ref="AO24:AQ24"/>
    <mergeCell ref="AO25:AQ25"/>
    <mergeCell ref="A23:H23"/>
    <mergeCell ref="I23:O23"/>
    <mergeCell ref="P23:R23"/>
    <mergeCell ref="S23:U23"/>
    <mergeCell ref="V23:Y23"/>
    <mergeCell ref="Z23:AE23"/>
    <mergeCell ref="A24:H24"/>
    <mergeCell ref="AF23:AH23"/>
    <mergeCell ref="AI23:AN23"/>
    <mergeCell ref="AO23:AQ23"/>
    <mergeCell ref="A25:H25"/>
    <mergeCell ref="I25:O25"/>
    <mergeCell ref="P25:R25"/>
    <mergeCell ref="S25:U25"/>
    <mergeCell ref="V25:Y25"/>
    <mergeCell ref="Z25:AE25"/>
    <mergeCell ref="AF24:AH24"/>
    <mergeCell ref="A26:H26"/>
    <mergeCell ref="I26:O26"/>
    <mergeCell ref="P26:R26"/>
    <mergeCell ref="S26:U26"/>
    <mergeCell ref="V26:Y26"/>
    <mergeCell ref="BA26:BF26"/>
    <mergeCell ref="Z26:AE26"/>
    <mergeCell ref="AF26:AH26"/>
    <mergeCell ref="AI26:AN26"/>
    <mergeCell ref="AO26:AQ26"/>
    <mergeCell ref="AF27:AH27"/>
    <mergeCell ref="AI27:AN27"/>
    <mergeCell ref="AO27:AQ27"/>
    <mergeCell ref="AR25:AW25"/>
    <mergeCell ref="AX25:AZ25"/>
    <mergeCell ref="BA25:BF25"/>
    <mergeCell ref="AR26:AW26"/>
    <mergeCell ref="AX26:AZ26"/>
    <mergeCell ref="AF25:AH25"/>
    <mergeCell ref="AI25:AN25"/>
    <mergeCell ref="A27:H27"/>
    <mergeCell ref="I27:O27"/>
    <mergeCell ref="P27:R27"/>
    <mergeCell ref="S27:U27"/>
    <mergeCell ref="V27:Y27"/>
    <mergeCell ref="Z27:AE27"/>
    <mergeCell ref="AF28:AH28"/>
    <mergeCell ref="AI28:AN28"/>
    <mergeCell ref="AO28:AQ28"/>
    <mergeCell ref="AR28:AW28"/>
    <mergeCell ref="AX28:AZ28"/>
    <mergeCell ref="BA28:BF28"/>
    <mergeCell ref="BA30:BF30"/>
    <mergeCell ref="AR27:AW27"/>
    <mergeCell ref="AX27:AZ27"/>
    <mergeCell ref="BA27:BF27"/>
    <mergeCell ref="A28:H28"/>
    <mergeCell ref="I28:O28"/>
    <mergeCell ref="P28:R28"/>
    <mergeCell ref="S28:U28"/>
    <mergeCell ref="V28:Y28"/>
    <mergeCell ref="Z28:AE28"/>
    <mergeCell ref="AI29:AN29"/>
    <mergeCell ref="AO29:AQ29"/>
    <mergeCell ref="AR29:AW29"/>
    <mergeCell ref="AX29:AZ29"/>
    <mergeCell ref="AR30:AW30"/>
    <mergeCell ref="AX30:AZ30"/>
    <mergeCell ref="BA29:BF29"/>
    <mergeCell ref="A30:H30"/>
    <mergeCell ref="I30:O30"/>
    <mergeCell ref="P30:R30"/>
    <mergeCell ref="S30:U30"/>
    <mergeCell ref="V30:Y30"/>
    <mergeCell ref="Z30:AE30"/>
    <mergeCell ref="AF30:AH30"/>
    <mergeCell ref="AI30:AN30"/>
    <mergeCell ref="AO30:AQ30"/>
    <mergeCell ref="AO31:AQ31"/>
    <mergeCell ref="AR31:AW31"/>
    <mergeCell ref="AX31:AZ31"/>
    <mergeCell ref="A29:H29"/>
    <mergeCell ref="I29:O29"/>
    <mergeCell ref="P29:R29"/>
    <mergeCell ref="S29:U29"/>
    <mergeCell ref="V29:Y29"/>
    <mergeCell ref="Z29:AE29"/>
    <mergeCell ref="AF29:AH29"/>
    <mergeCell ref="V33:Y33"/>
    <mergeCell ref="Z33:AE33"/>
    <mergeCell ref="AF33:AH33"/>
    <mergeCell ref="AI34:AN34"/>
    <mergeCell ref="A31:R31"/>
    <mergeCell ref="S31:U31"/>
    <mergeCell ref="V31:Y31"/>
    <mergeCell ref="Z31:AE31"/>
    <mergeCell ref="AF31:AH31"/>
    <mergeCell ref="AI31:AN31"/>
    <mergeCell ref="A34:R34"/>
    <mergeCell ref="S34:U34"/>
    <mergeCell ref="V34:Y34"/>
    <mergeCell ref="Z34:AE34"/>
    <mergeCell ref="AF34:AH34"/>
    <mergeCell ref="AR32:AW32"/>
    <mergeCell ref="A33:M33"/>
    <mergeCell ref="N33:O33"/>
    <mergeCell ref="P33:R33"/>
    <mergeCell ref="S33:U33"/>
    <mergeCell ref="BA31:BF31"/>
    <mergeCell ref="A32:R32"/>
    <mergeCell ref="S32:U32"/>
    <mergeCell ref="V32:Y32"/>
    <mergeCell ref="Z32:AE32"/>
    <mergeCell ref="AF32:AH32"/>
    <mergeCell ref="AI32:AN32"/>
    <mergeCell ref="AO32:AQ32"/>
    <mergeCell ref="AX32:AZ32"/>
    <mergeCell ref="BA32:BF32"/>
    <mergeCell ref="AO34:AQ34"/>
    <mergeCell ref="AR34:AW34"/>
    <mergeCell ref="AX34:AZ34"/>
    <mergeCell ref="BA34:BF34"/>
    <mergeCell ref="AI33:AN33"/>
    <mergeCell ref="AO33:AQ33"/>
    <mergeCell ref="AR33:AW33"/>
    <mergeCell ref="AX33:AZ33"/>
    <mergeCell ref="BA33:BF33"/>
  </mergeCells>
  <phoneticPr fontId="2"/>
  <printOptions horizontalCentered="1" verticalCentered="1"/>
  <pageMargins left="0.39370078740157483" right="0.39370078740157483" top="0.78740157480314965" bottom="0.39370078740157483" header="0.51181102362204722" footer="0.51181102362204722"/>
  <pageSetup paperSize="9" scale="98" orientation="landscape" cellComments="asDisplayed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F34"/>
  <sheetViews>
    <sheetView view="pageBreakPreview" zoomScale="85" zoomScaleNormal="85" workbookViewId="0">
      <selection activeCell="G3" sqref="G3:J3"/>
    </sheetView>
  </sheetViews>
  <sheetFormatPr defaultColWidth="2.375" defaultRowHeight="16.5" customHeight="1" x14ac:dyDescent="0.15"/>
  <cols>
    <col min="1" max="16384" width="2.375" style="4"/>
  </cols>
  <sheetData>
    <row r="1" spans="1:58" ht="17.25" x14ac:dyDescent="0.2">
      <c r="A1" s="226">
        <v>10</v>
      </c>
      <c r="B1" s="226"/>
      <c r="C1" s="104" t="s">
        <v>2</v>
      </c>
      <c r="D1" s="104"/>
      <c r="E1" s="104"/>
      <c r="F1" s="104"/>
      <c r="G1" s="104"/>
      <c r="H1" s="104"/>
      <c r="I1" s="104"/>
      <c r="J1" s="104"/>
      <c r="K1" s="104"/>
      <c r="L1" s="105" t="s">
        <v>18</v>
      </c>
      <c r="M1" s="105"/>
      <c r="N1" s="227">
        <v>2</v>
      </c>
      <c r="O1" s="227"/>
      <c r="P1" s="104" t="s">
        <v>19</v>
      </c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228"/>
      <c r="AV1" s="228"/>
      <c r="AW1" s="228"/>
      <c r="AX1" s="228"/>
      <c r="AY1" s="229"/>
      <c r="AZ1" s="229"/>
      <c r="BA1" s="229"/>
      <c r="BB1" s="229"/>
      <c r="BC1" s="229"/>
      <c r="BD1" s="229"/>
      <c r="BE1" s="229"/>
      <c r="BF1" s="229"/>
    </row>
    <row r="2" spans="1:58" ht="16.5" customHeight="1" x14ac:dyDescent="0.1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7"/>
      <c r="AU2" s="117"/>
      <c r="AV2" s="117"/>
      <c r="AW2" s="117"/>
      <c r="AX2" s="225"/>
      <c r="AY2" s="224" t="s">
        <v>34</v>
      </c>
      <c r="AZ2" s="224"/>
      <c r="BA2" s="224"/>
      <c r="BB2" s="224"/>
      <c r="BC2" s="224" t="s">
        <v>17</v>
      </c>
      <c r="BD2" s="224"/>
      <c r="BE2" s="224"/>
      <c r="BF2" s="224"/>
    </row>
    <row r="3" spans="1:58" ht="18" customHeight="1" x14ac:dyDescent="0.15">
      <c r="A3" s="115" t="s">
        <v>0</v>
      </c>
      <c r="B3" s="115"/>
      <c r="C3" s="115"/>
      <c r="D3" s="115"/>
      <c r="E3" s="115"/>
      <c r="F3" s="115"/>
      <c r="G3" s="118" t="s">
        <v>21</v>
      </c>
      <c r="H3" s="118"/>
      <c r="I3" s="118"/>
      <c r="J3" s="118"/>
      <c r="K3" s="110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2"/>
      <c r="AU3" s="117"/>
      <c r="AV3" s="117"/>
      <c r="AW3" s="117"/>
      <c r="AX3" s="225"/>
      <c r="AY3" s="224"/>
      <c r="AZ3" s="224"/>
      <c r="BA3" s="224"/>
      <c r="BB3" s="224"/>
      <c r="BC3" s="224"/>
      <c r="BD3" s="224"/>
      <c r="BE3" s="224"/>
      <c r="BF3" s="224"/>
    </row>
    <row r="4" spans="1:58" ht="18" customHeight="1" x14ac:dyDescent="0.15">
      <c r="A4" s="115" t="s">
        <v>3</v>
      </c>
      <c r="B4" s="115"/>
      <c r="C4" s="115"/>
      <c r="D4" s="115"/>
      <c r="E4" s="115"/>
      <c r="F4" s="115"/>
      <c r="G4" s="114" t="s">
        <v>22</v>
      </c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7"/>
      <c r="AU4" s="117"/>
      <c r="AV4" s="117"/>
      <c r="AW4" s="117"/>
      <c r="AX4" s="225"/>
      <c r="AY4" s="224"/>
      <c r="AZ4" s="224"/>
      <c r="BA4" s="224"/>
      <c r="BB4" s="224"/>
      <c r="BC4" s="224"/>
      <c r="BD4" s="224"/>
      <c r="BE4" s="224"/>
      <c r="BF4" s="224"/>
    </row>
    <row r="5" spans="1:58" ht="18" customHeight="1" x14ac:dyDescent="0.15">
      <c r="A5" s="115" t="s">
        <v>1</v>
      </c>
      <c r="B5" s="115"/>
      <c r="C5" s="115"/>
      <c r="D5" s="115"/>
      <c r="E5" s="115"/>
      <c r="F5" s="115"/>
      <c r="G5" s="114" t="s">
        <v>23</v>
      </c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7"/>
      <c r="AU5" s="117"/>
      <c r="AV5" s="117"/>
      <c r="AW5" s="117"/>
      <c r="AX5" s="225"/>
      <c r="AY5" s="224"/>
      <c r="AZ5" s="224"/>
      <c r="BA5" s="224"/>
      <c r="BB5" s="224"/>
      <c r="BC5" s="224"/>
      <c r="BD5" s="224"/>
      <c r="BE5" s="224"/>
      <c r="BF5" s="224"/>
    </row>
    <row r="6" spans="1:58" ht="8.25" customHeight="1" x14ac:dyDescent="0.15">
      <c r="A6" s="208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</row>
    <row r="7" spans="1:58" ht="16.5" customHeight="1" x14ac:dyDescent="0.15">
      <c r="A7" s="209" t="s">
        <v>4</v>
      </c>
      <c r="B7" s="209"/>
      <c r="C7" s="209"/>
      <c r="D7" s="209"/>
      <c r="E7" s="209"/>
      <c r="F7" s="209"/>
      <c r="G7" s="209"/>
      <c r="H7" s="209"/>
      <c r="I7" s="209" t="s">
        <v>5</v>
      </c>
      <c r="J7" s="209"/>
      <c r="K7" s="209"/>
      <c r="L7" s="209"/>
      <c r="M7" s="209"/>
      <c r="N7" s="209"/>
      <c r="O7" s="211"/>
      <c r="P7" s="213" t="s">
        <v>14</v>
      </c>
      <c r="Q7" s="214"/>
      <c r="R7" s="215"/>
      <c r="S7" s="18" t="s">
        <v>7</v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9"/>
      <c r="AF7" s="12" t="s">
        <v>8</v>
      </c>
      <c r="AG7" s="10"/>
      <c r="AH7" s="10"/>
      <c r="AI7" s="10"/>
      <c r="AJ7" s="10"/>
      <c r="AK7" s="10"/>
      <c r="AL7" s="10"/>
      <c r="AM7" s="10"/>
      <c r="AN7" s="26"/>
      <c r="AO7" s="9" t="s">
        <v>9</v>
      </c>
      <c r="AP7" s="10"/>
      <c r="AQ7" s="10"/>
      <c r="AR7" s="10"/>
      <c r="AS7" s="10"/>
      <c r="AT7" s="10"/>
      <c r="AU7" s="10"/>
      <c r="AV7" s="10"/>
      <c r="AW7" s="11"/>
      <c r="AX7" s="12" t="s">
        <v>10</v>
      </c>
      <c r="AY7" s="10"/>
      <c r="AZ7" s="10"/>
      <c r="BA7" s="10"/>
      <c r="BB7" s="10"/>
      <c r="BC7" s="10"/>
      <c r="BD7" s="10"/>
      <c r="BE7" s="10"/>
      <c r="BF7" s="10"/>
    </row>
    <row r="8" spans="1:58" ht="16.5" customHeight="1" thickBot="1" x14ac:dyDescent="0.2">
      <c r="A8" s="210"/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2"/>
      <c r="P8" s="216"/>
      <c r="Q8" s="217"/>
      <c r="R8" s="218"/>
      <c r="S8" s="219" t="s">
        <v>13</v>
      </c>
      <c r="T8" s="220"/>
      <c r="U8" s="220"/>
      <c r="V8" s="220" t="s">
        <v>12</v>
      </c>
      <c r="W8" s="220"/>
      <c r="X8" s="220"/>
      <c r="Y8" s="220"/>
      <c r="Z8" s="220" t="s">
        <v>11</v>
      </c>
      <c r="AA8" s="220"/>
      <c r="AB8" s="220"/>
      <c r="AC8" s="220"/>
      <c r="AD8" s="220"/>
      <c r="AE8" s="221"/>
      <c r="AF8" s="219" t="s">
        <v>6</v>
      </c>
      <c r="AG8" s="220"/>
      <c r="AH8" s="220"/>
      <c r="AI8" s="221" t="s">
        <v>11</v>
      </c>
      <c r="AJ8" s="222"/>
      <c r="AK8" s="222"/>
      <c r="AL8" s="222"/>
      <c r="AM8" s="222"/>
      <c r="AN8" s="222"/>
      <c r="AO8" s="222" t="s">
        <v>6</v>
      </c>
      <c r="AP8" s="222"/>
      <c r="AQ8" s="223"/>
      <c r="AR8" s="220" t="s">
        <v>11</v>
      </c>
      <c r="AS8" s="220"/>
      <c r="AT8" s="220"/>
      <c r="AU8" s="220"/>
      <c r="AV8" s="220"/>
      <c r="AW8" s="221"/>
      <c r="AX8" s="219" t="s">
        <v>6</v>
      </c>
      <c r="AY8" s="220"/>
      <c r="AZ8" s="220"/>
      <c r="BA8" s="220" t="s">
        <v>11</v>
      </c>
      <c r="BB8" s="220"/>
      <c r="BC8" s="220"/>
      <c r="BD8" s="220"/>
      <c r="BE8" s="220"/>
      <c r="BF8" s="220"/>
    </row>
    <row r="9" spans="1:58" ht="16.5" customHeight="1" thickTop="1" x14ac:dyDescent="0.15">
      <c r="A9" s="196" t="s">
        <v>38</v>
      </c>
      <c r="B9" s="196"/>
      <c r="C9" s="196"/>
      <c r="D9" s="196"/>
      <c r="E9" s="196"/>
      <c r="F9" s="196"/>
      <c r="G9" s="196"/>
      <c r="H9" s="196"/>
      <c r="I9" s="196" t="s">
        <v>42</v>
      </c>
      <c r="J9" s="196"/>
      <c r="K9" s="196"/>
      <c r="L9" s="196"/>
      <c r="M9" s="196"/>
      <c r="N9" s="196"/>
      <c r="O9" s="197"/>
      <c r="P9" s="198" t="s">
        <v>26</v>
      </c>
      <c r="Q9" s="198"/>
      <c r="R9" s="199"/>
      <c r="S9" s="200">
        <v>100</v>
      </c>
      <c r="T9" s="201"/>
      <c r="U9" s="201"/>
      <c r="V9" s="202">
        <v>9000</v>
      </c>
      <c r="W9" s="202"/>
      <c r="X9" s="202"/>
      <c r="Y9" s="202"/>
      <c r="Z9" s="182">
        <f>IF(S9="","",ROUNDDOWN(S9*V9,0))</f>
        <v>900000</v>
      </c>
      <c r="AA9" s="182"/>
      <c r="AB9" s="182"/>
      <c r="AC9" s="182"/>
      <c r="AD9" s="182"/>
      <c r="AE9" s="203"/>
      <c r="AF9" s="230">
        <v>0.5</v>
      </c>
      <c r="AG9" s="231"/>
      <c r="AH9" s="231"/>
      <c r="AI9" s="204">
        <f>IF(S9="","",ROUND(Z9*AF9,0))</f>
        <v>450000</v>
      </c>
      <c r="AJ9" s="205"/>
      <c r="AK9" s="205"/>
      <c r="AL9" s="205"/>
      <c r="AM9" s="205"/>
      <c r="AN9" s="205"/>
      <c r="AO9" s="232">
        <v>0.3</v>
      </c>
      <c r="AP9" s="232"/>
      <c r="AQ9" s="233"/>
      <c r="AR9" s="192">
        <f>IF(S9="","",ROUND(Z9*AO9,0))</f>
        <v>270000</v>
      </c>
      <c r="AS9" s="193"/>
      <c r="AT9" s="193"/>
      <c r="AU9" s="193"/>
      <c r="AV9" s="193"/>
      <c r="AW9" s="193"/>
      <c r="AX9" s="234">
        <f>IF(S9="","",AF9-AO9)</f>
        <v>0.2</v>
      </c>
      <c r="AY9" s="234"/>
      <c r="AZ9" s="235"/>
      <c r="BA9" s="182">
        <f>IF(S9="","",AI9-AR9)</f>
        <v>180000</v>
      </c>
      <c r="BB9" s="182"/>
      <c r="BC9" s="182"/>
      <c r="BD9" s="182"/>
      <c r="BE9" s="182"/>
      <c r="BF9" s="182"/>
    </row>
    <row r="10" spans="1:58" ht="16.5" customHeight="1" x14ac:dyDescent="0.15">
      <c r="A10" s="164" t="s">
        <v>39</v>
      </c>
      <c r="B10" s="164"/>
      <c r="C10" s="164"/>
      <c r="D10" s="164"/>
      <c r="E10" s="164"/>
      <c r="F10" s="164"/>
      <c r="G10" s="164"/>
      <c r="H10" s="164"/>
      <c r="I10" s="164" t="s">
        <v>43</v>
      </c>
      <c r="J10" s="164"/>
      <c r="K10" s="164"/>
      <c r="L10" s="164"/>
      <c r="M10" s="164"/>
      <c r="N10" s="164"/>
      <c r="O10" s="165"/>
      <c r="P10" s="166" t="s">
        <v>26</v>
      </c>
      <c r="Q10" s="166"/>
      <c r="R10" s="167"/>
      <c r="S10" s="168">
        <v>50</v>
      </c>
      <c r="T10" s="169"/>
      <c r="U10" s="169"/>
      <c r="V10" s="170">
        <v>8000</v>
      </c>
      <c r="W10" s="170"/>
      <c r="X10" s="170"/>
      <c r="Y10" s="170"/>
      <c r="Z10" s="171">
        <f t="shared" ref="Z10:Z29" si="0">IF(S10="","",ROUNDDOWN(S10*V10,0))</f>
        <v>400000</v>
      </c>
      <c r="AA10" s="171"/>
      <c r="AB10" s="171"/>
      <c r="AC10" s="171"/>
      <c r="AD10" s="171"/>
      <c r="AE10" s="172"/>
      <c r="AF10" s="236">
        <v>0.5</v>
      </c>
      <c r="AG10" s="237"/>
      <c r="AH10" s="237"/>
      <c r="AI10" s="182">
        <f t="shared" ref="AI10:AI29" si="1">IF(S10="","",ROUND(Z10*AF10,0))</f>
        <v>200000</v>
      </c>
      <c r="AJ10" s="182"/>
      <c r="AK10" s="182"/>
      <c r="AL10" s="182"/>
      <c r="AM10" s="182"/>
      <c r="AN10" s="183"/>
      <c r="AO10" s="238">
        <v>0.3</v>
      </c>
      <c r="AP10" s="237"/>
      <c r="AQ10" s="237"/>
      <c r="AR10" s="188">
        <f t="shared" ref="AR10:AR29" si="2">IF(S10="","",ROUND(Z10*AO10,0))</f>
        <v>120000</v>
      </c>
      <c r="AS10" s="189"/>
      <c r="AT10" s="189"/>
      <c r="AU10" s="189"/>
      <c r="AV10" s="189"/>
      <c r="AW10" s="189"/>
      <c r="AX10" s="239">
        <f t="shared" ref="AX10:AX29" si="3">IF(S10="","",AF10-AO10)</f>
        <v>0.2</v>
      </c>
      <c r="AY10" s="239"/>
      <c r="AZ10" s="240"/>
      <c r="BA10" s="171">
        <f t="shared" ref="BA10:BA29" si="4">IF(S10="","",AI10-AR10)</f>
        <v>80000</v>
      </c>
      <c r="BB10" s="171"/>
      <c r="BC10" s="171"/>
      <c r="BD10" s="171"/>
      <c r="BE10" s="171"/>
      <c r="BF10" s="171"/>
    </row>
    <row r="11" spans="1:58" ht="16.5" customHeight="1" x14ac:dyDescent="0.15">
      <c r="A11" s="164" t="s">
        <v>40</v>
      </c>
      <c r="B11" s="164"/>
      <c r="C11" s="164"/>
      <c r="D11" s="164"/>
      <c r="E11" s="164"/>
      <c r="F11" s="164"/>
      <c r="G11" s="164"/>
      <c r="H11" s="164"/>
      <c r="I11" s="164" t="s">
        <v>44</v>
      </c>
      <c r="J11" s="164"/>
      <c r="K11" s="164"/>
      <c r="L11" s="164"/>
      <c r="M11" s="164"/>
      <c r="N11" s="164"/>
      <c r="O11" s="165"/>
      <c r="P11" s="166" t="s">
        <v>31</v>
      </c>
      <c r="Q11" s="166"/>
      <c r="R11" s="167"/>
      <c r="S11" s="168">
        <v>30</v>
      </c>
      <c r="T11" s="169"/>
      <c r="U11" s="169"/>
      <c r="V11" s="170">
        <v>7000</v>
      </c>
      <c r="W11" s="170"/>
      <c r="X11" s="170"/>
      <c r="Y11" s="170"/>
      <c r="Z11" s="171">
        <f t="shared" si="0"/>
        <v>210000</v>
      </c>
      <c r="AA11" s="171"/>
      <c r="AB11" s="171"/>
      <c r="AC11" s="171"/>
      <c r="AD11" s="171"/>
      <c r="AE11" s="172"/>
      <c r="AF11" s="236">
        <v>0.5</v>
      </c>
      <c r="AG11" s="237"/>
      <c r="AH11" s="237"/>
      <c r="AI11" s="182">
        <f t="shared" si="1"/>
        <v>105000</v>
      </c>
      <c r="AJ11" s="182"/>
      <c r="AK11" s="182"/>
      <c r="AL11" s="182"/>
      <c r="AM11" s="182"/>
      <c r="AN11" s="183"/>
      <c r="AO11" s="238">
        <v>0.3</v>
      </c>
      <c r="AP11" s="237"/>
      <c r="AQ11" s="237"/>
      <c r="AR11" s="188">
        <f t="shared" si="2"/>
        <v>63000</v>
      </c>
      <c r="AS11" s="189"/>
      <c r="AT11" s="189"/>
      <c r="AU11" s="189"/>
      <c r="AV11" s="189"/>
      <c r="AW11" s="189"/>
      <c r="AX11" s="239">
        <f t="shared" si="3"/>
        <v>0.2</v>
      </c>
      <c r="AY11" s="239"/>
      <c r="AZ11" s="240"/>
      <c r="BA11" s="171">
        <f t="shared" si="4"/>
        <v>42000</v>
      </c>
      <c r="BB11" s="171"/>
      <c r="BC11" s="171"/>
      <c r="BD11" s="171"/>
      <c r="BE11" s="171"/>
      <c r="BF11" s="171"/>
    </row>
    <row r="12" spans="1:58" ht="16.5" customHeight="1" x14ac:dyDescent="0.15">
      <c r="A12" s="164" t="s">
        <v>41</v>
      </c>
      <c r="B12" s="164"/>
      <c r="C12" s="164"/>
      <c r="D12" s="164"/>
      <c r="E12" s="164"/>
      <c r="F12" s="164"/>
      <c r="G12" s="164"/>
      <c r="H12" s="164"/>
      <c r="I12" s="164" t="s">
        <v>45</v>
      </c>
      <c r="J12" s="164"/>
      <c r="K12" s="164"/>
      <c r="L12" s="164"/>
      <c r="M12" s="164"/>
      <c r="N12" s="164"/>
      <c r="O12" s="165"/>
      <c r="P12" s="166" t="s">
        <v>46</v>
      </c>
      <c r="Q12" s="166"/>
      <c r="R12" s="167"/>
      <c r="S12" s="168">
        <v>1</v>
      </c>
      <c r="T12" s="169"/>
      <c r="U12" s="169"/>
      <c r="V12" s="170">
        <v>150000</v>
      </c>
      <c r="W12" s="170"/>
      <c r="X12" s="170"/>
      <c r="Y12" s="170"/>
      <c r="Z12" s="171">
        <f t="shared" si="0"/>
        <v>150000</v>
      </c>
      <c r="AA12" s="171"/>
      <c r="AB12" s="171"/>
      <c r="AC12" s="171"/>
      <c r="AD12" s="171"/>
      <c r="AE12" s="172"/>
      <c r="AF12" s="236">
        <v>0.5</v>
      </c>
      <c r="AG12" s="237"/>
      <c r="AH12" s="237"/>
      <c r="AI12" s="182">
        <f t="shared" si="1"/>
        <v>75000</v>
      </c>
      <c r="AJ12" s="182"/>
      <c r="AK12" s="182"/>
      <c r="AL12" s="182"/>
      <c r="AM12" s="182"/>
      <c r="AN12" s="183"/>
      <c r="AO12" s="238">
        <v>0.3</v>
      </c>
      <c r="AP12" s="237"/>
      <c r="AQ12" s="237"/>
      <c r="AR12" s="188">
        <f t="shared" si="2"/>
        <v>45000</v>
      </c>
      <c r="AS12" s="189"/>
      <c r="AT12" s="189"/>
      <c r="AU12" s="189"/>
      <c r="AV12" s="189"/>
      <c r="AW12" s="189"/>
      <c r="AX12" s="239">
        <f t="shared" si="3"/>
        <v>0.2</v>
      </c>
      <c r="AY12" s="239"/>
      <c r="AZ12" s="240"/>
      <c r="BA12" s="171">
        <f t="shared" si="4"/>
        <v>30000</v>
      </c>
      <c r="BB12" s="171"/>
      <c r="BC12" s="171"/>
      <c r="BD12" s="171"/>
      <c r="BE12" s="171"/>
      <c r="BF12" s="171"/>
    </row>
    <row r="13" spans="1:58" ht="16.5" customHeight="1" x14ac:dyDescent="0.15">
      <c r="A13" s="164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5"/>
      <c r="P13" s="166"/>
      <c r="Q13" s="166"/>
      <c r="R13" s="167"/>
      <c r="S13" s="168"/>
      <c r="T13" s="169"/>
      <c r="U13" s="169"/>
      <c r="V13" s="170"/>
      <c r="W13" s="170"/>
      <c r="X13" s="170"/>
      <c r="Y13" s="170"/>
      <c r="Z13" s="171" t="str">
        <f t="shared" si="0"/>
        <v/>
      </c>
      <c r="AA13" s="171"/>
      <c r="AB13" s="171"/>
      <c r="AC13" s="171"/>
      <c r="AD13" s="171"/>
      <c r="AE13" s="172"/>
      <c r="AF13" s="236"/>
      <c r="AG13" s="237"/>
      <c r="AH13" s="237"/>
      <c r="AI13" s="182" t="str">
        <f t="shared" si="1"/>
        <v/>
      </c>
      <c r="AJ13" s="182"/>
      <c r="AK13" s="182"/>
      <c r="AL13" s="182"/>
      <c r="AM13" s="182"/>
      <c r="AN13" s="183"/>
      <c r="AO13" s="238"/>
      <c r="AP13" s="237"/>
      <c r="AQ13" s="237"/>
      <c r="AR13" s="170" t="str">
        <f t="shared" si="2"/>
        <v/>
      </c>
      <c r="AS13" s="170"/>
      <c r="AT13" s="170"/>
      <c r="AU13" s="170"/>
      <c r="AV13" s="170"/>
      <c r="AW13" s="185"/>
      <c r="AX13" s="241" t="str">
        <f t="shared" si="3"/>
        <v/>
      </c>
      <c r="AY13" s="242"/>
      <c r="AZ13" s="242"/>
      <c r="BA13" s="171" t="str">
        <f t="shared" si="4"/>
        <v/>
      </c>
      <c r="BB13" s="171"/>
      <c r="BC13" s="171"/>
      <c r="BD13" s="171"/>
      <c r="BE13" s="171"/>
      <c r="BF13" s="171"/>
    </row>
    <row r="14" spans="1:58" ht="16.5" customHeight="1" x14ac:dyDescent="0.15">
      <c r="A14" s="164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5"/>
      <c r="P14" s="166"/>
      <c r="Q14" s="166"/>
      <c r="R14" s="167"/>
      <c r="S14" s="168"/>
      <c r="T14" s="169"/>
      <c r="U14" s="169"/>
      <c r="V14" s="170"/>
      <c r="W14" s="170"/>
      <c r="X14" s="170"/>
      <c r="Y14" s="170"/>
      <c r="Z14" s="171" t="str">
        <f t="shared" si="0"/>
        <v/>
      </c>
      <c r="AA14" s="171"/>
      <c r="AB14" s="171"/>
      <c r="AC14" s="171"/>
      <c r="AD14" s="171"/>
      <c r="AE14" s="172"/>
      <c r="AF14" s="236"/>
      <c r="AG14" s="237"/>
      <c r="AH14" s="237"/>
      <c r="AI14" s="182" t="str">
        <f t="shared" si="1"/>
        <v/>
      </c>
      <c r="AJ14" s="182"/>
      <c r="AK14" s="182"/>
      <c r="AL14" s="182"/>
      <c r="AM14" s="182"/>
      <c r="AN14" s="183"/>
      <c r="AO14" s="238"/>
      <c r="AP14" s="237"/>
      <c r="AQ14" s="237"/>
      <c r="AR14" s="170" t="str">
        <f t="shared" si="2"/>
        <v/>
      </c>
      <c r="AS14" s="170"/>
      <c r="AT14" s="170"/>
      <c r="AU14" s="170"/>
      <c r="AV14" s="170"/>
      <c r="AW14" s="185"/>
      <c r="AX14" s="241" t="str">
        <f t="shared" si="3"/>
        <v/>
      </c>
      <c r="AY14" s="242"/>
      <c r="AZ14" s="242"/>
      <c r="BA14" s="171" t="str">
        <f t="shared" si="4"/>
        <v/>
      </c>
      <c r="BB14" s="171"/>
      <c r="BC14" s="171"/>
      <c r="BD14" s="171"/>
      <c r="BE14" s="171"/>
      <c r="BF14" s="171"/>
    </row>
    <row r="15" spans="1:58" ht="16.5" customHeight="1" x14ac:dyDescent="0.15">
      <c r="A15" s="164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5"/>
      <c r="P15" s="166"/>
      <c r="Q15" s="166"/>
      <c r="R15" s="167"/>
      <c r="S15" s="168"/>
      <c r="T15" s="169"/>
      <c r="U15" s="169"/>
      <c r="V15" s="170"/>
      <c r="W15" s="170"/>
      <c r="X15" s="170"/>
      <c r="Y15" s="170"/>
      <c r="Z15" s="171" t="str">
        <f t="shared" si="0"/>
        <v/>
      </c>
      <c r="AA15" s="171"/>
      <c r="AB15" s="171"/>
      <c r="AC15" s="171"/>
      <c r="AD15" s="171"/>
      <c r="AE15" s="172"/>
      <c r="AF15" s="236"/>
      <c r="AG15" s="237"/>
      <c r="AH15" s="237"/>
      <c r="AI15" s="182" t="str">
        <f t="shared" si="1"/>
        <v/>
      </c>
      <c r="AJ15" s="182"/>
      <c r="AK15" s="182"/>
      <c r="AL15" s="182"/>
      <c r="AM15" s="182"/>
      <c r="AN15" s="183"/>
      <c r="AO15" s="238"/>
      <c r="AP15" s="237"/>
      <c r="AQ15" s="237"/>
      <c r="AR15" s="170" t="str">
        <f t="shared" si="2"/>
        <v/>
      </c>
      <c r="AS15" s="170"/>
      <c r="AT15" s="170"/>
      <c r="AU15" s="170"/>
      <c r="AV15" s="170"/>
      <c r="AW15" s="185"/>
      <c r="AX15" s="241" t="str">
        <f t="shared" si="3"/>
        <v/>
      </c>
      <c r="AY15" s="242"/>
      <c r="AZ15" s="242"/>
      <c r="BA15" s="171" t="str">
        <f t="shared" si="4"/>
        <v/>
      </c>
      <c r="BB15" s="171"/>
      <c r="BC15" s="171"/>
      <c r="BD15" s="171"/>
      <c r="BE15" s="171"/>
      <c r="BF15" s="171"/>
    </row>
    <row r="16" spans="1:58" ht="16.5" customHeight="1" x14ac:dyDescent="0.15">
      <c r="A16" s="164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5"/>
      <c r="P16" s="166"/>
      <c r="Q16" s="166"/>
      <c r="R16" s="167"/>
      <c r="S16" s="168"/>
      <c r="T16" s="169"/>
      <c r="U16" s="169"/>
      <c r="V16" s="170"/>
      <c r="W16" s="170"/>
      <c r="X16" s="170"/>
      <c r="Y16" s="170"/>
      <c r="Z16" s="171" t="str">
        <f t="shared" si="0"/>
        <v/>
      </c>
      <c r="AA16" s="171"/>
      <c r="AB16" s="171"/>
      <c r="AC16" s="171"/>
      <c r="AD16" s="171"/>
      <c r="AE16" s="172"/>
      <c r="AF16" s="236"/>
      <c r="AG16" s="237"/>
      <c r="AH16" s="237"/>
      <c r="AI16" s="182" t="str">
        <f t="shared" si="1"/>
        <v/>
      </c>
      <c r="AJ16" s="182"/>
      <c r="AK16" s="182"/>
      <c r="AL16" s="182"/>
      <c r="AM16" s="182"/>
      <c r="AN16" s="183"/>
      <c r="AO16" s="238"/>
      <c r="AP16" s="237"/>
      <c r="AQ16" s="237"/>
      <c r="AR16" s="170" t="str">
        <f t="shared" si="2"/>
        <v/>
      </c>
      <c r="AS16" s="170"/>
      <c r="AT16" s="170"/>
      <c r="AU16" s="170"/>
      <c r="AV16" s="170"/>
      <c r="AW16" s="185"/>
      <c r="AX16" s="241" t="str">
        <f t="shared" si="3"/>
        <v/>
      </c>
      <c r="AY16" s="242"/>
      <c r="AZ16" s="242"/>
      <c r="BA16" s="171" t="str">
        <f t="shared" si="4"/>
        <v/>
      </c>
      <c r="BB16" s="171"/>
      <c r="BC16" s="171"/>
      <c r="BD16" s="171"/>
      <c r="BE16" s="171"/>
      <c r="BF16" s="171"/>
    </row>
    <row r="17" spans="1:58" ht="16.5" customHeight="1" x14ac:dyDescent="0.15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5"/>
      <c r="P17" s="166"/>
      <c r="Q17" s="166"/>
      <c r="R17" s="167"/>
      <c r="S17" s="168"/>
      <c r="T17" s="169"/>
      <c r="U17" s="169"/>
      <c r="V17" s="170"/>
      <c r="W17" s="170"/>
      <c r="X17" s="170"/>
      <c r="Y17" s="170"/>
      <c r="Z17" s="171" t="str">
        <f t="shared" si="0"/>
        <v/>
      </c>
      <c r="AA17" s="171"/>
      <c r="AB17" s="171"/>
      <c r="AC17" s="171"/>
      <c r="AD17" s="171"/>
      <c r="AE17" s="172"/>
      <c r="AF17" s="236"/>
      <c r="AG17" s="237"/>
      <c r="AH17" s="237"/>
      <c r="AI17" s="182" t="str">
        <f t="shared" si="1"/>
        <v/>
      </c>
      <c r="AJ17" s="182"/>
      <c r="AK17" s="182"/>
      <c r="AL17" s="182"/>
      <c r="AM17" s="182"/>
      <c r="AN17" s="183"/>
      <c r="AO17" s="238"/>
      <c r="AP17" s="237"/>
      <c r="AQ17" s="237"/>
      <c r="AR17" s="170" t="str">
        <f t="shared" si="2"/>
        <v/>
      </c>
      <c r="AS17" s="170"/>
      <c r="AT17" s="170"/>
      <c r="AU17" s="170"/>
      <c r="AV17" s="170"/>
      <c r="AW17" s="185"/>
      <c r="AX17" s="241" t="str">
        <f t="shared" si="3"/>
        <v/>
      </c>
      <c r="AY17" s="242"/>
      <c r="AZ17" s="242"/>
      <c r="BA17" s="171" t="str">
        <f t="shared" si="4"/>
        <v/>
      </c>
      <c r="BB17" s="171"/>
      <c r="BC17" s="171"/>
      <c r="BD17" s="171"/>
      <c r="BE17" s="171"/>
      <c r="BF17" s="171"/>
    </row>
    <row r="18" spans="1:58" ht="16.5" customHeight="1" x14ac:dyDescent="0.15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5"/>
      <c r="P18" s="166"/>
      <c r="Q18" s="166"/>
      <c r="R18" s="167"/>
      <c r="S18" s="168"/>
      <c r="T18" s="169"/>
      <c r="U18" s="169"/>
      <c r="V18" s="170"/>
      <c r="W18" s="170"/>
      <c r="X18" s="170"/>
      <c r="Y18" s="170"/>
      <c r="Z18" s="171" t="str">
        <f t="shared" si="0"/>
        <v/>
      </c>
      <c r="AA18" s="171"/>
      <c r="AB18" s="171"/>
      <c r="AC18" s="171"/>
      <c r="AD18" s="171"/>
      <c r="AE18" s="172"/>
      <c r="AF18" s="236"/>
      <c r="AG18" s="237"/>
      <c r="AH18" s="237"/>
      <c r="AI18" s="182" t="str">
        <f t="shared" si="1"/>
        <v/>
      </c>
      <c r="AJ18" s="182"/>
      <c r="AK18" s="182"/>
      <c r="AL18" s="182"/>
      <c r="AM18" s="182"/>
      <c r="AN18" s="183"/>
      <c r="AO18" s="238"/>
      <c r="AP18" s="237"/>
      <c r="AQ18" s="237"/>
      <c r="AR18" s="170" t="str">
        <f t="shared" si="2"/>
        <v/>
      </c>
      <c r="AS18" s="170"/>
      <c r="AT18" s="170"/>
      <c r="AU18" s="170"/>
      <c r="AV18" s="170"/>
      <c r="AW18" s="185"/>
      <c r="AX18" s="241" t="str">
        <f t="shared" si="3"/>
        <v/>
      </c>
      <c r="AY18" s="242"/>
      <c r="AZ18" s="242"/>
      <c r="BA18" s="171" t="str">
        <f t="shared" si="4"/>
        <v/>
      </c>
      <c r="BB18" s="171"/>
      <c r="BC18" s="171"/>
      <c r="BD18" s="171"/>
      <c r="BE18" s="171"/>
      <c r="BF18" s="171"/>
    </row>
    <row r="19" spans="1:58" ht="16.5" customHeight="1" x14ac:dyDescent="0.15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5"/>
      <c r="P19" s="166"/>
      <c r="Q19" s="166"/>
      <c r="R19" s="167"/>
      <c r="S19" s="168"/>
      <c r="T19" s="169"/>
      <c r="U19" s="169"/>
      <c r="V19" s="170"/>
      <c r="W19" s="170"/>
      <c r="X19" s="170"/>
      <c r="Y19" s="170"/>
      <c r="Z19" s="171" t="str">
        <f t="shared" si="0"/>
        <v/>
      </c>
      <c r="AA19" s="171"/>
      <c r="AB19" s="171"/>
      <c r="AC19" s="171"/>
      <c r="AD19" s="171"/>
      <c r="AE19" s="172"/>
      <c r="AF19" s="236"/>
      <c r="AG19" s="237"/>
      <c r="AH19" s="237"/>
      <c r="AI19" s="182" t="str">
        <f t="shared" si="1"/>
        <v/>
      </c>
      <c r="AJ19" s="182"/>
      <c r="AK19" s="182"/>
      <c r="AL19" s="182"/>
      <c r="AM19" s="182"/>
      <c r="AN19" s="183"/>
      <c r="AO19" s="238"/>
      <c r="AP19" s="237"/>
      <c r="AQ19" s="237"/>
      <c r="AR19" s="170" t="str">
        <f t="shared" si="2"/>
        <v/>
      </c>
      <c r="AS19" s="170"/>
      <c r="AT19" s="170"/>
      <c r="AU19" s="170"/>
      <c r="AV19" s="170"/>
      <c r="AW19" s="185"/>
      <c r="AX19" s="241" t="str">
        <f t="shared" si="3"/>
        <v/>
      </c>
      <c r="AY19" s="242"/>
      <c r="AZ19" s="242"/>
      <c r="BA19" s="171" t="str">
        <f t="shared" si="4"/>
        <v/>
      </c>
      <c r="BB19" s="171"/>
      <c r="BC19" s="171"/>
      <c r="BD19" s="171"/>
      <c r="BE19" s="171"/>
      <c r="BF19" s="171"/>
    </row>
    <row r="20" spans="1:58" ht="16.5" customHeight="1" x14ac:dyDescent="0.15">
      <c r="A20" s="164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5"/>
      <c r="P20" s="166"/>
      <c r="Q20" s="166"/>
      <c r="R20" s="167"/>
      <c r="S20" s="168"/>
      <c r="T20" s="169"/>
      <c r="U20" s="169"/>
      <c r="V20" s="170"/>
      <c r="W20" s="170"/>
      <c r="X20" s="170"/>
      <c r="Y20" s="170"/>
      <c r="Z20" s="171" t="str">
        <f t="shared" si="0"/>
        <v/>
      </c>
      <c r="AA20" s="171"/>
      <c r="AB20" s="171"/>
      <c r="AC20" s="171"/>
      <c r="AD20" s="171"/>
      <c r="AE20" s="172"/>
      <c r="AF20" s="236"/>
      <c r="AG20" s="237"/>
      <c r="AH20" s="237"/>
      <c r="AI20" s="182" t="str">
        <f t="shared" si="1"/>
        <v/>
      </c>
      <c r="AJ20" s="182"/>
      <c r="AK20" s="182"/>
      <c r="AL20" s="182"/>
      <c r="AM20" s="182"/>
      <c r="AN20" s="183"/>
      <c r="AO20" s="238"/>
      <c r="AP20" s="237"/>
      <c r="AQ20" s="237"/>
      <c r="AR20" s="170" t="str">
        <f t="shared" si="2"/>
        <v/>
      </c>
      <c r="AS20" s="170"/>
      <c r="AT20" s="170"/>
      <c r="AU20" s="170"/>
      <c r="AV20" s="170"/>
      <c r="AW20" s="185"/>
      <c r="AX20" s="241" t="str">
        <f t="shared" si="3"/>
        <v/>
      </c>
      <c r="AY20" s="242"/>
      <c r="AZ20" s="242"/>
      <c r="BA20" s="171" t="str">
        <f t="shared" si="4"/>
        <v/>
      </c>
      <c r="BB20" s="171"/>
      <c r="BC20" s="171"/>
      <c r="BD20" s="171"/>
      <c r="BE20" s="171"/>
      <c r="BF20" s="171"/>
    </row>
    <row r="21" spans="1:58" ht="16.5" customHeight="1" x14ac:dyDescent="0.15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5"/>
      <c r="P21" s="166"/>
      <c r="Q21" s="166"/>
      <c r="R21" s="167"/>
      <c r="S21" s="168"/>
      <c r="T21" s="169"/>
      <c r="U21" s="169"/>
      <c r="V21" s="170"/>
      <c r="W21" s="170"/>
      <c r="X21" s="170"/>
      <c r="Y21" s="170"/>
      <c r="Z21" s="171" t="str">
        <f t="shared" si="0"/>
        <v/>
      </c>
      <c r="AA21" s="171"/>
      <c r="AB21" s="171"/>
      <c r="AC21" s="171"/>
      <c r="AD21" s="171"/>
      <c r="AE21" s="172"/>
      <c r="AF21" s="236"/>
      <c r="AG21" s="237"/>
      <c r="AH21" s="237"/>
      <c r="AI21" s="182" t="str">
        <f t="shared" si="1"/>
        <v/>
      </c>
      <c r="AJ21" s="182"/>
      <c r="AK21" s="182"/>
      <c r="AL21" s="182"/>
      <c r="AM21" s="182"/>
      <c r="AN21" s="183"/>
      <c r="AO21" s="238"/>
      <c r="AP21" s="237"/>
      <c r="AQ21" s="237"/>
      <c r="AR21" s="170" t="str">
        <f t="shared" si="2"/>
        <v/>
      </c>
      <c r="AS21" s="170"/>
      <c r="AT21" s="170"/>
      <c r="AU21" s="170"/>
      <c r="AV21" s="170"/>
      <c r="AW21" s="185"/>
      <c r="AX21" s="241" t="str">
        <f t="shared" si="3"/>
        <v/>
      </c>
      <c r="AY21" s="242"/>
      <c r="AZ21" s="242"/>
      <c r="BA21" s="171" t="str">
        <f t="shared" si="4"/>
        <v/>
      </c>
      <c r="BB21" s="171"/>
      <c r="BC21" s="171"/>
      <c r="BD21" s="171"/>
      <c r="BE21" s="171"/>
      <c r="BF21" s="171"/>
    </row>
    <row r="22" spans="1:58" ht="16.5" customHeight="1" x14ac:dyDescent="0.15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5"/>
      <c r="P22" s="166"/>
      <c r="Q22" s="166"/>
      <c r="R22" s="167"/>
      <c r="S22" s="168"/>
      <c r="T22" s="169"/>
      <c r="U22" s="169"/>
      <c r="V22" s="170"/>
      <c r="W22" s="170"/>
      <c r="X22" s="170"/>
      <c r="Y22" s="170"/>
      <c r="Z22" s="171" t="str">
        <f t="shared" si="0"/>
        <v/>
      </c>
      <c r="AA22" s="171"/>
      <c r="AB22" s="171"/>
      <c r="AC22" s="171"/>
      <c r="AD22" s="171"/>
      <c r="AE22" s="172"/>
      <c r="AF22" s="236"/>
      <c r="AG22" s="237"/>
      <c r="AH22" s="237"/>
      <c r="AI22" s="182" t="str">
        <f t="shared" si="1"/>
        <v/>
      </c>
      <c r="AJ22" s="182"/>
      <c r="AK22" s="182"/>
      <c r="AL22" s="182"/>
      <c r="AM22" s="182"/>
      <c r="AN22" s="183"/>
      <c r="AO22" s="238"/>
      <c r="AP22" s="237"/>
      <c r="AQ22" s="237"/>
      <c r="AR22" s="170" t="str">
        <f t="shared" si="2"/>
        <v/>
      </c>
      <c r="AS22" s="170"/>
      <c r="AT22" s="170"/>
      <c r="AU22" s="170"/>
      <c r="AV22" s="170"/>
      <c r="AW22" s="185"/>
      <c r="AX22" s="241" t="str">
        <f t="shared" si="3"/>
        <v/>
      </c>
      <c r="AY22" s="242"/>
      <c r="AZ22" s="242"/>
      <c r="BA22" s="171" t="str">
        <f t="shared" si="4"/>
        <v/>
      </c>
      <c r="BB22" s="171"/>
      <c r="BC22" s="171"/>
      <c r="BD22" s="171"/>
      <c r="BE22" s="171"/>
      <c r="BF22" s="171"/>
    </row>
    <row r="23" spans="1:58" ht="16.5" customHeight="1" x14ac:dyDescent="0.15">
      <c r="A23" s="164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5"/>
      <c r="P23" s="166"/>
      <c r="Q23" s="166"/>
      <c r="R23" s="167"/>
      <c r="S23" s="168"/>
      <c r="T23" s="169"/>
      <c r="U23" s="169"/>
      <c r="V23" s="170"/>
      <c r="W23" s="170"/>
      <c r="X23" s="170"/>
      <c r="Y23" s="170"/>
      <c r="Z23" s="171" t="str">
        <f t="shared" si="0"/>
        <v/>
      </c>
      <c r="AA23" s="171"/>
      <c r="AB23" s="171"/>
      <c r="AC23" s="171"/>
      <c r="AD23" s="171"/>
      <c r="AE23" s="172"/>
      <c r="AF23" s="236"/>
      <c r="AG23" s="237"/>
      <c r="AH23" s="237"/>
      <c r="AI23" s="182" t="str">
        <f t="shared" si="1"/>
        <v/>
      </c>
      <c r="AJ23" s="182"/>
      <c r="AK23" s="182"/>
      <c r="AL23" s="182"/>
      <c r="AM23" s="182"/>
      <c r="AN23" s="183"/>
      <c r="AO23" s="238"/>
      <c r="AP23" s="237"/>
      <c r="AQ23" s="237"/>
      <c r="AR23" s="170" t="str">
        <f t="shared" si="2"/>
        <v/>
      </c>
      <c r="AS23" s="170"/>
      <c r="AT23" s="170"/>
      <c r="AU23" s="170"/>
      <c r="AV23" s="170"/>
      <c r="AW23" s="185"/>
      <c r="AX23" s="241" t="str">
        <f t="shared" si="3"/>
        <v/>
      </c>
      <c r="AY23" s="242"/>
      <c r="AZ23" s="242"/>
      <c r="BA23" s="171" t="str">
        <f t="shared" si="4"/>
        <v/>
      </c>
      <c r="BB23" s="171"/>
      <c r="BC23" s="171"/>
      <c r="BD23" s="171"/>
      <c r="BE23" s="171"/>
      <c r="BF23" s="171"/>
    </row>
    <row r="24" spans="1:58" ht="16.5" customHeight="1" x14ac:dyDescent="0.15">
      <c r="A24" s="164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5"/>
      <c r="P24" s="166"/>
      <c r="Q24" s="166"/>
      <c r="R24" s="167"/>
      <c r="S24" s="168"/>
      <c r="T24" s="169"/>
      <c r="U24" s="169"/>
      <c r="V24" s="170"/>
      <c r="W24" s="170"/>
      <c r="X24" s="170"/>
      <c r="Y24" s="170"/>
      <c r="Z24" s="171" t="str">
        <f t="shared" si="0"/>
        <v/>
      </c>
      <c r="AA24" s="171"/>
      <c r="AB24" s="171"/>
      <c r="AC24" s="171"/>
      <c r="AD24" s="171"/>
      <c r="AE24" s="172"/>
      <c r="AF24" s="236"/>
      <c r="AG24" s="237"/>
      <c r="AH24" s="237"/>
      <c r="AI24" s="182" t="str">
        <f t="shared" si="1"/>
        <v/>
      </c>
      <c r="AJ24" s="182"/>
      <c r="AK24" s="182"/>
      <c r="AL24" s="182"/>
      <c r="AM24" s="182"/>
      <c r="AN24" s="183"/>
      <c r="AO24" s="238"/>
      <c r="AP24" s="237"/>
      <c r="AQ24" s="237"/>
      <c r="AR24" s="170" t="str">
        <f t="shared" si="2"/>
        <v/>
      </c>
      <c r="AS24" s="170"/>
      <c r="AT24" s="170"/>
      <c r="AU24" s="170"/>
      <c r="AV24" s="170"/>
      <c r="AW24" s="185"/>
      <c r="AX24" s="241" t="str">
        <f t="shared" si="3"/>
        <v/>
      </c>
      <c r="AY24" s="242"/>
      <c r="AZ24" s="242"/>
      <c r="BA24" s="171" t="str">
        <f t="shared" si="4"/>
        <v/>
      </c>
      <c r="BB24" s="171"/>
      <c r="BC24" s="171"/>
      <c r="BD24" s="171"/>
      <c r="BE24" s="171"/>
      <c r="BF24" s="171"/>
    </row>
    <row r="25" spans="1:58" ht="16.5" customHeight="1" x14ac:dyDescent="0.15">
      <c r="A25" s="164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5"/>
      <c r="P25" s="166"/>
      <c r="Q25" s="166"/>
      <c r="R25" s="167"/>
      <c r="S25" s="168"/>
      <c r="T25" s="169"/>
      <c r="U25" s="169"/>
      <c r="V25" s="170"/>
      <c r="W25" s="170"/>
      <c r="X25" s="170"/>
      <c r="Y25" s="170"/>
      <c r="Z25" s="171" t="str">
        <f t="shared" si="0"/>
        <v/>
      </c>
      <c r="AA25" s="171"/>
      <c r="AB25" s="171"/>
      <c r="AC25" s="171"/>
      <c r="AD25" s="171"/>
      <c r="AE25" s="172"/>
      <c r="AF25" s="236"/>
      <c r="AG25" s="237"/>
      <c r="AH25" s="237"/>
      <c r="AI25" s="182" t="str">
        <f t="shared" si="1"/>
        <v/>
      </c>
      <c r="AJ25" s="182"/>
      <c r="AK25" s="182"/>
      <c r="AL25" s="182"/>
      <c r="AM25" s="182"/>
      <c r="AN25" s="183"/>
      <c r="AO25" s="238"/>
      <c r="AP25" s="237"/>
      <c r="AQ25" s="237"/>
      <c r="AR25" s="170" t="str">
        <f t="shared" si="2"/>
        <v/>
      </c>
      <c r="AS25" s="170"/>
      <c r="AT25" s="170"/>
      <c r="AU25" s="170"/>
      <c r="AV25" s="170"/>
      <c r="AW25" s="185"/>
      <c r="AX25" s="241" t="str">
        <f t="shared" si="3"/>
        <v/>
      </c>
      <c r="AY25" s="242"/>
      <c r="AZ25" s="242"/>
      <c r="BA25" s="171" t="str">
        <f t="shared" si="4"/>
        <v/>
      </c>
      <c r="BB25" s="171"/>
      <c r="BC25" s="171"/>
      <c r="BD25" s="171"/>
      <c r="BE25" s="171"/>
      <c r="BF25" s="171"/>
    </row>
    <row r="26" spans="1:58" ht="16.5" customHeight="1" x14ac:dyDescent="0.15">
      <c r="A26" s="164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5"/>
      <c r="P26" s="166"/>
      <c r="Q26" s="166"/>
      <c r="R26" s="167"/>
      <c r="S26" s="168"/>
      <c r="T26" s="169"/>
      <c r="U26" s="169"/>
      <c r="V26" s="170"/>
      <c r="W26" s="170"/>
      <c r="X26" s="170"/>
      <c r="Y26" s="170"/>
      <c r="Z26" s="171" t="str">
        <f t="shared" si="0"/>
        <v/>
      </c>
      <c r="AA26" s="171"/>
      <c r="AB26" s="171"/>
      <c r="AC26" s="171"/>
      <c r="AD26" s="171"/>
      <c r="AE26" s="172"/>
      <c r="AF26" s="236"/>
      <c r="AG26" s="237"/>
      <c r="AH26" s="237"/>
      <c r="AI26" s="182" t="str">
        <f t="shared" si="1"/>
        <v/>
      </c>
      <c r="AJ26" s="182"/>
      <c r="AK26" s="182"/>
      <c r="AL26" s="182"/>
      <c r="AM26" s="182"/>
      <c r="AN26" s="183"/>
      <c r="AO26" s="238"/>
      <c r="AP26" s="237"/>
      <c r="AQ26" s="237"/>
      <c r="AR26" s="170" t="str">
        <f t="shared" si="2"/>
        <v/>
      </c>
      <c r="AS26" s="170"/>
      <c r="AT26" s="170"/>
      <c r="AU26" s="170"/>
      <c r="AV26" s="170"/>
      <c r="AW26" s="185"/>
      <c r="AX26" s="241" t="str">
        <f t="shared" si="3"/>
        <v/>
      </c>
      <c r="AY26" s="242"/>
      <c r="AZ26" s="242"/>
      <c r="BA26" s="171" t="str">
        <f t="shared" si="4"/>
        <v/>
      </c>
      <c r="BB26" s="171"/>
      <c r="BC26" s="171"/>
      <c r="BD26" s="171"/>
      <c r="BE26" s="171"/>
      <c r="BF26" s="171"/>
    </row>
    <row r="27" spans="1:58" ht="16.5" customHeight="1" x14ac:dyDescent="0.15">
      <c r="A27" s="164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5"/>
      <c r="P27" s="166"/>
      <c r="Q27" s="166"/>
      <c r="R27" s="167"/>
      <c r="S27" s="168"/>
      <c r="T27" s="169"/>
      <c r="U27" s="169"/>
      <c r="V27" s="170"/>
      <c r="W27" s="170"/>
      <c r="X27" s="170"/>
      <c r="Y27" s="170"/>
      <c r="Z27" s="171" t="str">
        <f t="shared" si="0"/>
        <v/>
      </c>
      <c r="AA27" s="171"/>
      <c r="AB27" s="171"/>
      <c r="AC27" s="171"/>
      <c r="AD27" s="171"/>
      <c r="AE27" s="172"/>
      <c r="AF27" s="236"/>
      <c r="AG27" s="237"/>
      <c r="AH27" s="237"/>
      <c r="AI27" s="182" t="str">
        <f t="shared" si="1"/>
        <v/>
      </c>
      <c r="AJ27" s="182"/>
      <c r="AK27" s="182"/>
      <c r="AL27" s="182"/>
      <c r="AM27" s="182"/>
      <c r="AN27" s="183"/>
      <c r="AO27" s="238"/>
      <c r="AP27" s="237"/>
      <c r="AQ27" s="237"/>
      <c r="AR27" s="170" t="str">
        <f t="shared" si="2"/>
        <v/>
      </c>
      <c r="AS27" s="170"/>
      <c r="AT27" s="170"/>
      <c r="AU27" s="170"/>
      <c r="AV27" s="170"/>
      <c r="AW27" s="185"/>
      <c r="AX27" s="241" t="str">
        <f t="shared" si="3"/>
        <v/>
      </c>
      <c r="AY27" s="242"/>
      <c r="AZ27" s="242"/>
      <c r="BA27" s="171" t="str">
        <f t="shared" si="4"/>
        <v/>
      </c>
      <c r="BB27" s="171"/>
      <c r="BC27" s="171"/>
      <c r="BD27" s="171"/>
      <c r="BE27" s="171"/>
      <c r="BF27" s="171"/>
    </row>
    <row r="28" spans="1:58" ht="16.5" customHeight="1" x14ac:dyDescent="0.15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5"/>
      <c r="P28" s="166"/>
      <c r="Q28" s="166"/>
      <c r="R28" s="167"/>
      <c r="S28" s="168"/>
      <c r="T28" s="169"/>
      <c r="U28" s="169"/>
      <c r="V28" s="170"/>
      <c r="W28" s="170"/>
      <c r="X28" s="170"/>
      <c r="Y28" s="170"/>
      <c r="Z28" s="171" t="str">
        <f t="shared" si="0"/>
        <v/>
      </c>
      <c r="AA28" s="171"/>
      <c r="AB28" s="171"/>
      <c r="AC28" s="171"/>
      <c r="AD28" s="171"/>
      <c r="AE28" s="172"/>
      <c r="AF28" s="236"/>
      <c r="AG28" s="237"/>
      <c r="AH28" s="237"/>
      <c r="AI28" s="182" t="str">
        <f t="shared" si="1"/>
        <v/>
      </c>
      <c r="AJ28" s="182"/>
      <c r="AK28" s="182"/>
      <c r="AL28" s="182"/>
      <c r="AM28" s="182"/>
      <c r="AN28" s="183"/>
      <c r="AO28" s="238"/>
      <c r="AP28" s="237"/>
      <c r="AQ28" s="237"/>
      <c r="AR28" s="170" t="str">
        <f t="shared" si="2"/>
        <v/>
      </c>
      <c r="AS28" s="170"/>
      <c r="AT28" s="170"/>
      <c r="AU28" s="170"/>
      <c r="AV28" s="170"/>
      <c r="AW28" s="185"/>
      <c r="AX28" s="241" t="str">
        <f t="shared" si="3"/>
        <v/>
      </c>
      <c r="AY28" s="242"/>
      <c r="AZ28" s="242"/>
      <c r="BA28" s="171" t="str">
        <f t="shared" si="4"/>
        <v/>
      </c>
      <c r="BB28" s="171"/>
      <c r="BC28" s="171"/>
      <c r="BD28" s="171"/>
      <c r="BE28" s="171"/>
      <c r="BF28" s="171"/>
    </row>
    <row r="29" spans="1:58" ht="16.5" customHeight="1" x14ac:dyDescent="0.15">
      <c r="A29" s="164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5"/>
      <c r="P29" s="166"/>
      <c r="Q29" s="166"/>
      <c r="R29" s="167"/>
      <c r="S29" s="168"/>
      <c r="T29" s="169"/>
      <c r="U29" s="169"/>
      <c r="V29" s="170"/>
      <c r="W29" s="170"/>
      <c r="X29" s="170"/>
      <c r="Y29" s="170"/>
      <c r="Z29" s="171" t="str">
        <f t="shared" si="0"/>
        <v/>
      </c>
      <c r="AA29" s="171"/>
      <c r="AB29" s="171"/>
      <c r="AC29" s="171"/>
      <c r="AD29" s="171"/>
      <c r="AE29" s="172"/>
      <c r="AF29" s="236"/>
      <c r="AG29" s="237"/>
      <c r="AH29" s="237"/>
      <c r="AI29" s="182" t="str">
        <f t="shared" si="1"/>
        <v/>
      </c>
      <c r="AJ29" s="182"/>
      <c r="AK29" s="182"/>
      <c r="AL29" s="182"/>
      <c r="AM29" s="182"/>
      <c r="AN29" s="183"/>
      <c r="AO29" s="238"/>
      <c r="AP29" s="237"/>
      <c r="AQ29" s="237"/>
      <c r="AR29" s="170" t="str">
        <f t="shared" si="2"/>
        <v/>
      </c>
      <c r="AS29" s="170"/>
      <c r="AT29" s="170"/>
      <c r="AU29" s="170"/>
      <c r="AV29" s="170"/>
      <c r="AW29" s="185"/>
      <c r="AX29" s="241" t="str">
        <f t="shared" si="3"/>
        <v/>
      </c>
      <c r="AY29" s="242"/>
      <c r="AZ29" s="242"/>
      <c r="BA29" s="171" t="str">
        <f t="shared" si="4"/>
        <v/>
      </c>
      <c r="BB29" s="171"/>
      <c r="BC29" s="171"/>
      <c r="BD29" s="171"/>
      <c r="BE29" s="171"/>
      <c r="BF29" s="171"/>
    </row>
    <row r="30" spans="1:58" ht="16.5" customHeight="1" x14ac:dyDescent="0.15">
      <c r="A30" s="173" t="s">
        <v>16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4"/>
      <c r="P30" s="175" t="s">
        <v>46</v>
      </c>
      <c r="Q30" s="175"/>
      <c r="R30" s="176"/>
      <c r="S30" s="177">
        <v>1</v>
      </c>
      <c r="T30" s="178"/>
      <c r="U30" s="178"/>
      <c r="V30" s="179"/>
      <c r="W30" s="179"/>
      <c r="X30" s="179"/>
      <c r="Y30" s="179"/>
      <c r="Z30" s="179">
        <v>-60000</v>
      </c>
      <c r="AA30" s="179"/>
      <c r="AB30" s="179"/>
      <c r="AC30" s="179"/>
      <c r="AD30" s="179"/>
      <c r="AE30" s="180"/>
      <c r="AF30" s="177"/>
      <c r="AG30" s="178"/>
      <c r="AH30" s="178"/>
      <c r="AI30" s="179">
        <f>IF(Z30="","",ROUND(Z30*AF31,0))</f>
        <v>-30000</v>
      </c>
      <c r="AJ30" s="179"/>
      <c r="AK30" s="179"/>
      <c r="AL30" s="179"/>
      <c r="AM30" s="179"/>
      <c r="AN30" s="180"/>
      <c r="AO30" s="181"/>
      <c r="AP30" s="178"/>
      <c r="AQ30" s="178"/>
      <c r="AR30" s="179">
        <f>IF(Z30="","",ROUND(Z30*AO31,0))</f>
        <v>-18000</v>
      </c>
      <c r="AS30" s="179"/>
      <c r="AT30" s="179"/>
      <c r="AU30" s="179"/>
      <c r="AV30" s="179"/>
      <c r="AW30" s="180"/>
      <c r="AX30" s="177"/>
      <c r="AY30" s="178"/>
      <c r="AZ30" s="178"/>
      <c r="BA30" s="179">
        <f>IF(Z30="","",AI30-AR30)</f>
        <v>-12000</v>
      </c>
      <c r="BB30" s="179"/>
      <c r="BC30" s="179"/>
      <c r="BD30" s="179"/>
      <c r="BE30" s="179"/>
      <c r="BF30" s="179"/>
    </row>
    <row r="31" spans="1:58" s="2" customFormat="1" ht="16.5" customHeight="1" thickBot="1" x14ac:dyDescent="0.2">
      <c r="A31" s="47" t="s">
        <v>20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68"/>
      <c r="S31" s="63"/>
      <c r="T31" s="64"/>
      <c r="U31" s="64"/>
      <c r="V31" s="65"/>
      <c r="W31" s="65"/>
      <c r="X31" s="65"/>
      <c r="Y31" s="65"/>
      <c r="Z31" s="65">
        <f>SUM(Z9:AE30)</f>
        <v>1600000</v>
      </c>
      <c r="AA31" s="65"/>
      <c r="AB31" s="65"/>
      <c r="AC31" s="65"/>
      <c r="AD31" s="65"/>
      <c r="AE31" s="154"/>
      <c r="AF31" s="155">
        <f>SUM(AI9:AN29)/SUM(Z9:AE29)</f>
        <v>0.5</v>
      </c>
      <c r="AG31" s="156"/>
      <c r="AH31" s="156"/>
      <c r="AI31" s="65">
        <f>SUM(AI9:AN30)</f>
        <v>800000</v>
      </c>
      <c r="AJ31" s="65"/>
      <c r="AK31" s="65"/>
      <c r="AL31" s="65"/>
      <c r="AM31" s="65"/>
      <c r="AN31" s="157"/>
      <c r="AO31" s="158">
        <f>SUM(AR9:AW29)/SUM(Z9:AE29)</f>
        <v>0.3</v>
      </c>
      <c r="AP31" s="156"/>
      <c r="AQ31" s="156"/>
      <c r="AR31" s="159">
        <f>SUM(AR9:AW30)</f>
        <v>480000</v>
      </c>
      <c r="AS31" s="160"/>
      <c r="AT31" s="160"/>
      <c r="AU31" s="160"/>
      <c r="AV31" s="160"/>
      <c r="AW31" s="160"/>
      <c r="AX31" s="161">
        <f>AF31-AO31</f>
        <v>0.2</v>
      </c>
      <c r="AY31" s="162"/>
      <c r="AZ31" s="163"/>
      <c r="BA31" s="65">
        <f>AI31-AR31</f>
        <v>320000</v>
      </c>
      <c r="BB31" s="65"/>
      <c r="BC31" s="65"/>
      <c r="BD31" s="65"/>
      <c r="BE31" s="65"/>
      <c r="BF31" s="65"/>
    </row>
    <row r="32" spans="1:58" s="2" customFormat="1" ht="16.5" customHeight="1" thickTop="1" x14ac:dyDescent="0.15">
      <c r="A32" s="119" t="s">
        <v>36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1"/>
      <c r="S32" s="61"/>
      <c r="T32" s="62"/>
      <c r="U32" s="62"/>
      <c r="V32" s="81"/>
      <c r="W32" s="81"/>
      <c r="X32" s="81"/>
      <c r="Y32" s="81"/>
      <c r="Z32" s="81">
        <f>Z31</f>
        <v>1600000</v>
      </c>
      <c r="AA32" s="81"/>
      <c r="AB32" s="81"/>
      <c r="AC32" s="81"/>
      <c r="AD32" s="81"/>
      <c r="AE32" s="143"/>
      <c r="AF32" s="144">
        <f>AI32/Z31</f>
        <v>0.45</v>
      </c>
      <c r="AG32" s="145"/>
      <c r="AH32" s="145"/>
      <c r="AI32" s="81">
        <f>ROUND(AI31*0.9,-3)</f>
        <v>720000</v>
      </c>
      <c r="AJ32" s="81"/>
      <c r="AK32" s="81"/>
      <c r="AL32" s="81"/>
      <c r="AM32" s="81"/>
      <c r="AN32" s="134"/>
      <c r="AO32" s="146">
        <f>AR32/Z31</f>
        <v>0.27</v>
      </c>
      <c r="AP32" s="145"/>
      <c r="AQ32" s="145"/>
      <c r="AR32" s="81">
        <f>ROUND(AR31*0.9,-3)</f>
        <v>432000</v>
      </c>
      <c r="AS32" s="81"/>
      <c r="AT32" s="81"/>
      <c r="AU32" s="81"/>
      <c r="AV32" s="81"/>
      <c r="AW32" s="134"/>
      <c r="AX32" s="147">
        <f>AF32-AO32</f>
        <v>0.18</v>
      </c>
      <c r="AY32" s="147"/>
      <c r="AZ32" s="146"/>
      <c r="BA32" s="81">
        <f>AI32-AR32</f>
        <v>288000</v>
      </c>
      <c r="BB32" s="81"/>
      <c r="BC32" s="81"/>
      <c r="BD32" s="81"/>
      <c r="BE32" s="81"/>
      <c r="BF32" s="81"/>
    </row>
    <row r="33" spans="1:58" ht="16.5" customHeight="1" thickBot="1" x14ac:dyDescent="0.2">
      <c r="A33" s="47" t="s">
        <v>37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 t="s">
        <v>35</v>
      </c>
      <c r="O33" s="46"/>
      <c r="P33" s="149">
        <v>0.1</v>
      </c>
      <c r="Q33" s="149"/>
      <c r="R33" s="150"/>
      <c r="S33" s="151"/>
      <c r="T33" s="152"/>
      <c r="U33" s="152"/>
      <c r="V33" s="136"/>
      <c r="W33" s="136"/>
      <c r="X33" s="136"/>
      <c r="Y33" s="136"/>
      <c r="Z33" s="136">
        <f>ROUNDDOWN(Z32*P33,0)</f>
        <v>160000</v>
      </c>
      <c r="AA33" s="136"/>
      <c r="AB33" s="136"/>
      <c r="AC33" s="136"/>
      <c r="AD33" s="136"/>
      <c r="AE33" s="140"/>
      <c r="AF33" s="153"/>
      <c r="AG33" s="139"/>
      <c r="AH33" s="139"/>
      <c r="AI33" s="136">
        <f>ROUNDDOWN(AI32*P33,0)</f>
        <v>72000</v>
      </c>
      <c r="AJ33" s="136"/>
      <c r="AK33" s="136"/>
      <c r="AL33" s="136"/>
      <c r="AM33" s="136"/>
      <c r="AN33" s="137"/>
      <c r="AO33" s="138"/>
      <c r="AP33" s="139"/>
      <c r="AQ33" s="139"/>
      <c r="AR33" s="140">
        <f>ROUNDDOWN(AR32*P33,0)</f>
        <v>43200</v>
      </c>
      <c r="AS33" s="141"/>
      <c r="AT33" s="141"/>
      <c r="AU33" s="141"/>
      <c r="AV33" s="141"/>
      <c r="AW33" s="141"/>
      <c r="AX33" s="142"/>
      <c r="AY33" s="142"/>
      <c r="AZ33" s="138"/>
      <c r="BA33" s="136">
        <f>AI33-AR33</f>
        <v>28800</v>
      </c>
      <c r="BB33" s="136"/>
      <c r="BC33" s="136"/>
      <c r="BD33" s="136"/>
      <c r="BE33" s="136"/>
      <c r="BF33" s="136"/>
    </row>
    <row r="34" spans="1:58" s="2" customFormat="1" ht="16.5" customHeight="1" thickTop="1" x14ac:dyDescent="0.15">
      <c r="A34" s="119" t="s">
        <v>15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1"/>
      <c r="S34" s="61"/>
      <c r="T34" s="62"/>
      <c r="U34" s="62"/>
      <c r="V34" s="81"/>
      <c r="W34" s="81"/>
      <c r="X34" s="81"/>
      <c r="Y34" s="81"/>
      <c r="Z34" s="81">
        <f>SUM(Z32:AE33)</f>
        <v>1760000</v>
      </c>
      <c r="AA34" s="81"/>
      <c r="AB34" s="81"/>
      <c r="AC34" s="81"/>
      <c r="AD34" s="81"/>
      <c r="AE34" s="143"/>
      <c r="AF34" s="148"/>
      <c r="AG34" s="133"/>
      <c r="AH34" s="133"/>
      <c r="AI34" s="81">
        <f>SUM(AI32:AN33)</f>
        <v>792000</v>
      </c>
      <c r="AJ34" s="81"/>
      <c r="AK34" s="81"/>
      <c r="AL34" s="81"/>
      <c r="AM34" s="81"/>
      <c r="AN34" s="134"/>
      <c r="AO34" s="132"/>
      <c r="AP34" s="133"/>
      <c r="AQ34" s="133"/>
      <c r="AR34" s="81">
        <f>SUM(AR32:AW33)</f>
        <v>475200</v>
      </c>
      <c r="AS34" s="81"/>
      <c r="AT34" s="81"/>
      <c r="AU34" s="81"/>
      <c r="AV34" s="81"/>
      <c r="AW34" s="134"/>
      <c r="AX34" s="135"/>
      <c r="AY34" s="135"/>
      <c r="AZ34" s="132"/>
      <c r="BA34" s="81">
        <f>AI34-AR34</f>
        <v>316800</v>
      </c>
      <c r="BB34" s="81"/>
      <c r="BC34" s="81"/>
      <c r="BD34" s="81"/>
      <c r="BE34" s="81"/>
      <c r="BF34" s="81"/>
    </row>
  </sheetData>
  <mergeCells count="345">
    <mergeCell ref="AX34:AZ34"/>
    <mergeCell ref="BA34:BF34"/>
    <mergeCell ref="AI33:AN33"/>
    <mergeCell ref="AO33:AQ33"/>
    <mergeCell ref="AR33:AW33"/>
    <mergeCell ref="AX33:AZ33"/>
    <mergeCell ref="BA33:BF33"/>
    <mergeCell ref="AX32:AZ32"/>
    <mergeCell ref="BA32:BF32"/>
    <mergeCell ref="A33:M33"/>
    <mergeCell ref="N33:O33"/>
    <mergeCell ref="P33:R33"/>
    <mergeCell ref="S33:U33"/>
    <mergeCell ref="V33:Y33"/>
    <mergeCell ref="Z33:AE33"/>
    <mergeCell ref="AF33:AH33"/>
    <mergeCell ref="A34:R34"/>
    <mergeCell ref="S34:U34"/>
    <mergeCell ref="V34:Y34"/>
    <mergeCell ref="Z34:AE34"/>
    <mergeCell ref="AF34:AH34"/>
    <mergeCell ref="AR32:AW32"/>
    <mergeCell ref="AI34:AN34"/>
    <mergeCell ref="AO34:AQ34"/>
    <mergeCell ref="AR34:AW34"/>
    <mergeCell ref="AR31:AW31"/>
    <mergeCell ref="AX31:AZ31"/>
    <mergeCell ref="BA31:BF31"/>
    <mergeCell ref="A32:R32"/>
    <mergeCell ref="S32:U32"/>
    <mergeCell ref="V32:Y32"/>
    <mergeCell ref="Z32:AE32"/>
    <mergeCell ref="AF32:AH32"/>
    <mergeCell ref="AI32:AN32"/>
    <mergeCell ref="AO32:AQ32"/>
    <mergeCell ref="AR30:AW30"/>
    <mergeCell ref="AX30:AZ30"/>
    <mergeCell ref="BA30:BF30"/>
    <mergeCell ref="A31:R31"/>
    <mergeCell ref="S31:U31"/>
    <mergeCell ref="V31:Y31"/>
    <mergeCell ref="Z31:AE31"/>
    <mergeCell ref="AF31:AH31"/>
    <mergeCell ref="AI31:AN31"/>
    <mergeCell ref="AO31:AQ31"/>
    <mergeCell ref="Z29:AE29"/>
    <mergeCell ref="AF29:AH29"/>
    <mergeCell ref="AI29:AN29"/>
    <mergeCell ref="AO29:AQ29"/>
    <mergeCell ref="AR29:AW29"/>
    <mergeCell ref="AX29:AZ29"/>
    <mergeCell ref="BA29:BF29"/>
    <mergeCell ref="A30:H30"/>
    <mergeCell ref="I30:O30"/>
    <mergeCell ref="P30:R30"/>
    <mergeCell ref="S30:U30"/>
    <mergeCell ref="V30:Y30"/>
    <mergeCell ref="Z30:AE30"/>
    <mergeCell ref="AF30:AH30"/>
    <mergeCell ref="AI30:AN30"/>
    <mergeCell ref="AO30:AQ30"/>
    <mergeCell ref="AI28:AN28"/>
    <mergeCell ref="AO28:AQ28"/>
    <mergeCell ref="AR28:AW28"/>
    <mergeCell ref="AX28:AZ28"/>
    <mergeCell ref="BA28:BF28"/>
    <mergeCell ref="A29:H29"/>
    <mergeCell ref="I29:O29"/>
    <mergeCell ref="P29:R29"/>
    <mergeCell ref="S29:U29"/>
    <mergeCell ref="V29:Y29"/>
    <mergeCell ref="AR27:AW27"/>
    <mergeCell ref="AX27:AZ27"/>
    <mergeCell ref="BA27:BF27"/>
    <mergeCell ref="A28:H28"/>
    <mergeCell ref="I28:O28"/>
    <mergeCell ref="P28:R28"/>
    <mergeCell ref="S28:U28"/>
    <mergeCell ref="V28:Y28"/>
    <mergeCell ref="Z28:AE28"/>
    <mergeCell ref="AF28:AH28"/>
    <mergeCell ref="Z26:AE26"/>
    <mergeCell ref="AF26:AH26"/>
    <mergeCell ref="AI26:AN26"/>
    <mergeCell ref="AO26:AQ26"/>
    <mergeCell ref="AR26:AW26"/>
    <mergeCell ref="AX26:AZ26"/>
    <mergeCell ref="BA26:BF26"/>
    <mergeCell ref="A27:H27"/>
    <mergeCell ref="I27:O27"/>
    <mergeCell ref="P27:R27"/>
    <mergeCell ref="S27:U27"/>
    <mergeCell ref="V27:Y27"/>
    <mergeCell ref="Z27:AE27"/>
    <mergeCell ref="AF27:AH27"/>
    <mergeCell ref="AI27:AN27"/>
    <mergeCell ref="AO27:AQ27"/>
    <mergeCell ref="AI25:AN25"/>
    <mergeCell ref="AO25:AQ25"/>
    <mergeCell ref="AR25:AW25"/>
    <mergeCell ref="AX25:AZ25"/>
    <mergeCell ref="BA25:BF25"/>
    <mergeCell ref="A26:H26"/>
    <mergeCell ref="I26:O26"/>
    <mergeCell ref="P26:R26"/>
    <mergeCell ref="S26:U26"/>
    <mergeCell ref="V26:Y26"/>
    <mergeCell ref="AR24:AW24"/>
    <mergeCell ref="AX24:AZ24"/>
    <mergeCell ref="BA24:BF24"/>
    <mergeCell ref="A25:H25"/>
    <mergeCell ref="I25:O25"/>
    <mergeCell ref="P25:R25"/>
    <mergeCell ref="S25:U25"/>
    <mergeCell ref="V25:Y25"/>
    <mergeCell ref="Z25:AE25"/>
    <mergeCell ref="AF25:AH25"/>
    <mergeCell ref="Z23:AE23"/>
    <mergeCell ref="AF23:AH23"/>
    <mergeCell ref="AI23:AN23"/>
    <mergeCell ref="AO23:AQ23"/>
    <mergeCell ref="AR23:AW23"/>
    <mergeCell ref="AX23:AZ23"/>
    <mergeCell ref="BA23:BF23"/>
    <mergeCell ref="A24:H24"/>
    <mergeCell ref="I24:O24"/>
    <mergeCell ref="P24:R24"/>
    <mergeCell ref="S24:U24"/>
    <mergeCell ref="V24:Y24"/>
    <mergeCell ref="Z24:AE24"/>
    <mergeCell ref="AF24:AH24"/>
    <mergeCell ref="AI24:AN24"/>
    <mergeCell ref="AO24:AQ24"/>
    <mergeCell ref="AI22:AN22"/>
    <mergeCell ref="AO22:AQ22"/>
    <mergeCell ref="AR22:AW22"/>
    <mergeCell ref="AX22:AZ22"/>
    <mergeCell ref="BA22:BF22"/>
    <mergeCell ref="A23:H23"/>
    <mergeCell ref="I23:O23"/>
    <mergeCell ref="P23:R23"/>
    <mergeCell ref="S23:U23"/>
    <mergeCell ref="V23:Y23"/>
    <mergeCell ref="AR21:AW21"/>
    <mergeCell ref="AX21:AZ21"/>
    <mergeCell ref="BA21:BF21"/>
    <mergeCell ref="A22:H22"/>
    <mergeCell ref="I22:O22"/>
    <mergeCell ref="P22:R22"/>
    <mergeCell ref="S22:U22"/>
    <mergeCell ref="V22:Y22"/>
    <mergeCell ref="Z22:AE22"/>
    <mergeCell ref="AF22:AH22"/>
    <mergeCell ref="Z20:AE20"/>
    <mergeCell ref="AF20:AH20"/>
    <mergeCell ref="AI20:AN20"/>
    <mergeCell ref="AO20:AQ20"/>
    <mergeCell ref="AR20:AW20"/>
    <mergeCell ref="AX20:AZ20"/>
    <mergeCell ref="BA20:BF20"/>
    <mergeCell ref="A21:H21"/>
    <mergeCell ref="I21:O21"/>
    <mergeCell ref="P21:R21"/>
    <mergeCell ref="S21:U21"/>
    <mergeCell ref="V21:Y21"/>
    <mergeCell ref="Z21:AE21"/>
    <mergeCell ref="AF21:AH21"/>
    <mergeCell ref="AI21:AN21"/>
    <mergeCell ref="AO21:AQ21"/>
    <mergeCell ref="AI19:AN19"/>
    <mergeCell ref="AO19:AQ19"/>
    <mergeCell ref="AR19:AW19"/>
    <mergeCell ref="AX19:AZ19"/>
    <mergeCell ref="BA19:BF19"/>
    <mergeCell ref="A20:H20"/>
    <mergeCell ref="I20:O20"/>
    <mergeCell ref="P20:R20"/>
    <mergeCell ref="S20:U20"/>
    <mergeCell ref="V20:Y20"/>
    <mergeCell ref="AR18:AW18"/>
    <mergeCell ref="AX18:AZ18"/>
    <mergeCell ref="BA18:BF18"/>
    <mergeCell ref="A19:H19"/>
    <mergeCell ref="I19:O19"/>
    <mergeCell ref="P19:R19"/>
    <mergeCell ref="S19:U19"/>
    <mergeCell ref="V19:Y19"/>
    <mergeCell ref="Z19:AE19"/>
    <mergeCell ref="AF19:AH19"/>
    <mergeCell ref="Z17:AE17"/>
    <mergeCell ref="AF17:AH17"/>
    <mergeCell ref="AI17:AN17"/>
    <mergeCell ref="AO17:AQ17"/>
    <mergeCell ref="AR17:AW17"/>
    <mergeCell ref="AX17:AZ17"/>
    <mergeCell ref="BA17:BF17"/>
    <mergeCell ref="A18:H18"/>
    <mergeCell ref="I18:O18"/>
    <mergeCell ref="P18:R18"/>
    <mergeCell ref="S18:U18"/>
    <mergeCell ref="V18:Y18"/>
    <mergeCell ref="Z18:AE18"/>
    <mergeCell ref="AF18:AH18"/>
    <mergeCell ref="AI18:AN18"/>
    <mergeCell ref="AO18:AQ18"/>
    <mergeCell ref="AI16:AN16"/>
    <mergeCell ref="AO16:AQ16"/>
    <mergeCell ref="AR16:AW16"/>
    <mergeCell ref="AX16:AZ16"/>
    <mergeCell ref="BA16:BF16"/>
    <mergeCell ref="A17:H17"/>
    <mergeCell ref="I17:O17"/>
    <mergeCell ref="P17:R17"/>
    <mergeCell ref="S17:U17"/>
    <mergeCell ref="V17:Y17"/>
    <mergeCell ref="AR15:AW15"/>
    <mergeCell ref="AX15:AZ15"/>
    <mergeCell ref="BA15:BF15"/>
    <mergeCell ref="A16:H16"/>
    <mergeCell ref="I16:O16"/>
    <mergeCell ref="P16:R16"/>
    <mergeCell ref="S16:U16"/>
    <mergeCell ref="V16:Y16"/>
    <mergeCell ref="Z16:AE16"/>
    <mergeCell ref="AF16:AH16"/>
    <mergeCell ref="Z14:AE14"/>
    <mergeCell ref="AF14:AH14"/>
    <mergeCell ref="AI14:AN14"/>
    <mergeCell ref="AO14:AQ14"/>
    <mergeCell ref="AR14:AW14"/>
    <mergeCell ref="AX14:AZ14"/>
    <mergeCell ref="BA14:BF14"/>
    <mergeCell ref="A15:H15"/>
    <mergeCell ref="I15:O15"/>
    <mergeCell ref="P15:R15"/>
    <mergeCell ref="S15:U15"/>
    <mergeCell ref="V15:Y15"/>
    <mergeCell ref="Z15:AE15"/>
    <mergeCell ref="AF15:AH15"/>
    <mergeCell ref="AI15:AN15"/>
    <mergeCell ref="AO15:AQ15"/>
    <mergeCell ref="AI13:AN13"/>
    <mergeCell ref="AO13:AQ13"/>
    <mergeCell ref="AR13:AW13"/>
    <mergeCell ref="AX13:AZ13"/>
    <mergeCell ref="BA13:BF13"/>
    <mergeCell ref="A14:H14"/>
    <mergeCell ref="I14:O14"/>
    <mergeCell ref="P14:R14"/>
    <mergeCell ref="S14:U14"/>
    <mergeCell ref="V14:Y14"/>
    <mergeCell ref="AR12:AW12"/>
    <mergeCell ref="AX12:AZ12"/>
    <mergeCell ref="BA12:BF12"/>
    <mergeCell ref="A13:H13"/>
    <mergeCell ref="I13:O13"/>
    <mergeCell ref="P13:R13"/>
    <mergeCell ref="S13:U13"/>
    <mergeCell ref="V13:Y13"/>
    <mergeCell ref="Z13:AE13"/>
    <mergeCell ref="AF13:AH13"/>
    <mergeCell ref="Z11:AE11"/>
    <mergeCell ref="AF11:AH11"/>
    <mergeCell ref="AI11:AN11"/>
    <mergeCell ref="AO11:AQ11"/>
    <mergeCell ref="AR11:AW11"/>
    <mergeCell ref="AX11:AZ11"/>
    <mergeCell ref="BA11:BF11"/>
    <mergeCell ref="A12:H12"/>
    <mergeCell ref="I12:O12"/>
    <mergeCell ref="P12:R12"/>
    <mergeCell ref="S12:U12"/>
    <mergeCell ref="V12:Y12"/>
    <mergeCell ref="Z12:AE12"/>
    <mergeCell ref="AF12:AH12"/>
    <mergeCell ref="AI12:AN12"/>
    <mergeCell ref="AO12:AQ12"/>
    <mergeCell ref="AI10:AN10"/>
    <mergeCell ref="AO10:AQ10"/>
    <mergeCell ref="AR10:AW10"/>
    <mergeCell ref="AX10:AZ10"/>
    <mergeCell ref="BA10:BF10"/>
    <mergeCell ref="A11:H11"/>
    <mergeCell ref="I11:O11"/>
    <mergeCell ref="P11:R11"/>
    <mergeCell ref="S11:U11"/>
    <mergeCell ref="V11:Y11"/>
    <mergeCell ref="AR9:AW9"/>
    <mergeCell ref="AX9:AZ9"/>
    <mergeCell ref="BA9:BF9"/>
    <mergeCell ref="A10:H10"/>
    <mergeCell ref="I10:O10"/>
    <mergeCell ref="P10:R10"/>
    <mergeCell ref="S10:U10"/>
    <mergeCell ref="V10:Y10"/>
    <mergeCell ref="Z10:AE10"/>
    <mergeCell ref="AF10:AH10"/>
    <mergeCell ref="Z8:AE8"/>
    <mergeCell ref="AF8:AH8"/>
    <mergeCell ref="AI8:AN8"/>
    <mergeCell ref="AO8:AQ8"/>
    <mergeCell ref="AR8:AW8"/>
    <mergeCell ref="AX8:AZ8"/>
    <mergeCell ref="BA8:BF8"/>
    <mergeCell ref="A9:H9"/>
    <mergeCell ref="I9:O9"/>
    <mergeCell ref="P9:R9"/>
    <mergeCell ref="S9:U9"/>
    <mergeCell ref="V9:Y9"/>
    <mergeCell ref="Z9:AE9"/>
    <mergeCell ref="AF9:AH9"/>
    <mergeCell ref="AI9:AN9"/>
    <mergeCell ref="AO9:AQ9"/>
    <mergeCell ref="A6:BF6"/>
    <mergeCell ref="A7:H8"/>
    <mergeCell ref="I7:O8"/>
    <mergeCell ref="P7:R8"/>
    <mergeCell ref="S7:AE7"/>
    <mergeCell ref="AF7:AN7"/>
    <mergeCell ref="AO7:AW7"/>
    <mergeCell ref="AX7:BF7"/>
    <mergeCell ref="S8:U8"/>
    <mergeCell ref="V8:Y8"/>
    <mergeCell ref="A5:F5"/>
    <mergeCell ref="G5:AE5"/>
    <mergeCell ref="AF5:AT5"/>
    <mergeCell ref="A2:AT2"/>
    <mergeCell ref="AU2:AX2"/>
    <mergeCell ref="AY2:BB2"/>
    <mergeCell ref="A1:B1"/>
    <mergeCell ref="C1:K1"/>
    <mergeCell ref="L1:M1"/>
    <mergeCell ref="N1:O1"/>
    <mergeCell ref="P1:AT1"/>
    <mergeCell ref="AU1:BF1"/>
    <mergeCell ref="BC2:BF2"/>
    <mergeCell ref="A3:F3"/>
    <mergeCell ref="G3:J3"/>
    <mergeCell ref="K3:AT3"/>
    <mergeCell ref="AU3:AX5"/>
    <mergeCell ref="AY3:BB5"/>
    <mergeCell ref="BC3:BF5"/>
    <mergeCell ref="A4:F4"/>
    <mergeCell ref="G4:AE4"/>
    <mergeCell ref="AF4:AT4"/>
  </mergeCells>
  <phoneticPr fontId="2"/>
  <printOptions horizontalCentered="1" verticalCentered="1"/>
  <pageMargins left="0.39370078740157483" right="0.39370078740157483" top="0.78740157480314965" bottom="0.39370078740157483" header="0.51181102362204722" footer="0.51181102362204722"/>
  <pageSetup paperSize="9" scale="98" orientation="landscape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記入例</vt:lpstr>
      <vt:lpstr>様式(数量)</vt:lpstr>
      <vt:lpstr>様式(％)</vt:lpstr>
      <vt:lpstr>記入例!Print_Area</vt:lpstr>
      <vt:lpstr>'様式(％)'!Print_Area</vt:lpstr>
      <vt:lpstr>'様式(数量)'!Print_Area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遠藤</dc:creator>
  <cp:lastModifiedBy>遠藤征人</cp:lastModifiedBy>
  <cp:lastPrinted>2015-07-10T02:27:27Z</cp:lastPrinted>
  <dcterms:created xsi:type="dcterms:W3CDTF">2012-07-30T04:24:09Z</dcterms:created>
  <dcterms:modified xsi:type="dcterms:W3CDTF">2023-10-16T00:50:32Z</dcterms:modified>
</cp:coreProperties>
</file>